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1.220\00_役場（個人）\215　小西　隆\総務課関係\000　回答文書\完了分\001　過年度\令和3年度\〆Ｒ4.3.10　令和２年度財政状況資料集の作成及び提出について（依頼）\【財政状況資料集】_294519_上北山村_2020\"/>
    </mc:Choice>
  </mc:AlternateContent>
  <bookViews>
    <workbookView xWindow="0" yWindow="0" windowWidth="15360" windowHeight="7635" tabRatio="848"/>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<sst xmlns="http://schemas.openxmlformats.org/spreadsheetml/2006/main" count="1119" uniqueCount="583">
  <si>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</si>
  <si>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</si>
  <si>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</si>
  <si>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</si>
  <si>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</si>
  <si>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</si>
  <si>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</si>
  <si>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</si>
  <si>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</si>
  <si>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</si>
  <si>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</si>
  <si>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</si>
  <si>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</si>
  <si>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</si>
  <si>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</si>
  <si>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</si>
  <si>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</si>
  <si>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</si>
  <si>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</si>
  <si>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</si>
  <si>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</si>
  <si>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</si>
  <si>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</si>
  <si>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</si>
  <si>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</si>
  <si>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</si>
  <si>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</si>
  <si>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</si>
  <si>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</si>
  <si>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</si>
  <si>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</si>
  <si>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</si>
  <si>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</si>
  <si>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</si>
  <si>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</si>
  <si>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</si>
  <si>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</si>
  <si>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</si>
  <si>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</si>
  <si>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</si>
  <si>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</si>
  <si>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</si>
  <si>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</si>
  <si>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</si>
  <si>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</si>
  <si>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</si>
  <si>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</si>
  <si>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</si>
  <si>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</si>
  <si>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</si>
  <si>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</si>
  <si>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</si>
  <si>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</si>
  <si>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</si>
  <si>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</si>
  <si>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</si>
  <si>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</si>
  <si>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</si>
  <si>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</si>
  <si>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</si>
  <si>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</si>
  <si>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</si>
  <si>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</si>
  <si>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</si>
  <si>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</si>
  <si>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</si>
  <si>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</si>
  <si>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</si>
  <si>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</si>
  <si>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</si>
  <si>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</si>
  <si>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</si>
  <si>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</si>
  <si>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</si>
  <si>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</si>
  <si>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</si>
  <si>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</si>
  <si>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</si>
  <si>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</si>
  <si>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</si>
  <si>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</si>
  <si>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</si>
  <si>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</si>
  <si>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</si>
  <si>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Ⅰ－２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</si>
  <si>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</si>
  <si>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</si>
  <si>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</si>
  <si>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</si>
  <si>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</si>
  <si>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</si>
  <si>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</si>
  <si>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</si>
  <si>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</si>
  <si>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</si>
  <si>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</si>
  <si>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</si>
  <si>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上北山村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</si>
  <si>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</si>
  <si>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</si>
  <si>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</si>
  <si>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</si>
  <si>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</si>
  <si>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</si>
  <si>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</si>
  <si>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</si>
  <si>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</si>
  <si>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</si>
  <si>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</si>
  <si>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</si>
  <si>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</si>
  <si>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</si>
  <si>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</si>
  <si>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</si>
  <si>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</si>
  <si>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</si>
  <si>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</si>
  <si>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</si>
  <si>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</si>
  <si>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</si>
  <si>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</si>
  <si>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</si>
  <si>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</si>
  <si>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</si>
  <si>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</si>
  <si>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</si>
  <si>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</si>
  <si>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</si>
  <si>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</si>
  <si>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</si>
  <si>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</si>
  <si>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</si>
  <si>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</si>
  <si>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</si>
  <si>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</si>
  <si>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</si>
  <si>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</si>
  <si>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</si>
  <si>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</si>
  <si>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</si>
  <si>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</si>
  <si>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</si>
  <si>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</si>
  <si>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</si>
  <si>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</si>
  <si>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</si>
  <si>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</si>
  <si>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</si>
  <si>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</si>
  <si>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</si>
  <si>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</si>
  <si>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うち日本人(％)</t>
    <phoneticPr fontId="5"/>
  </si>
  <si>
    <t>-1.8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</si>
  <si>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</si>
  <si>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</si>
  <si>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</si>
  <si>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</si>
  <si>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</si>
  <si>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</si>
  <si>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</si>
  <si>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</si>
  <si>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</si>
  <si>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</si>
  <si>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</si>
  <si>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</si>
  <si>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</si>
  <si>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</si>
  <si>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</si>
  <si>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</si>
  <si>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</si>
  <si>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</si>
  <si>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</si>
  <si>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</si>
  <si>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</si>
  <si>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t>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</si>
  <si>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</si>
  <si>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</si>
  <si>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</si>
  <si>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</si>
  <si>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</si>
  <si>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</si>
  <si>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</si>
  <si>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</si>
  <si>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</si>
  <si>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</si>
  <si>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</si>
  <si>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</si>
  <si>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</si>
  <si>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</si>
  <si>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</si>
  <si>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</si>
  <si>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</si>
  <si>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</si>
  <si>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</si>
  <si>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</si>
  <si>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</si>
  <si>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</si>
  <si>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</si>
  <si>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</si>
  <si>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</si>
  <si>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</si>
  <si>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</si>
  <si>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</si>
  <si>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</si>
  <si>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</si>
  <si>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</si>
  <si>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</si>
  <si>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</si>
  <si>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</si>
  <si>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</si>
  <si>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</si>
  <si>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</si>
  <si>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</si>
  <si>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奈良県上北山村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</si>
  <si>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</si>
  <si>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</si>
  <si>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</si>
  <si>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</si>
  <si>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</si>
  <si>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</si>
  <si>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</si>
  <si>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</si>
  <si>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</si>
  <si>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</si>
  <si>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</si>
  <si>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</si>
  <si>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</si>
  <si>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</si>
  <si>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</si>
  <si>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</si>
  <si>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</si>
  <si>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</si>
  <si>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</si>
  <si>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</si>
  <si>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</si>
  <si>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</si>
  <si>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</si>
  <si>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</si>
  <si>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</si>
  <si>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</si>
  <si>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</si>
  <si>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</si>
  <si>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</si>
  <si>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</si>
  <si>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</si>
  <si>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</si>
  <si>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</si>
  <si>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</si>
  <si>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</si>
  <si>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</si>
  <si>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</si>
  <si>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</si>
  <si>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</si>
  <si>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</si>
  <si>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</si>
  <si>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</si>
  <si>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</si>
  <si>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</si>
  <si>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</si>
  <si>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</si>
  <si>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</si>
  <si>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</si>
  <si>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</si>
  <si>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</si>
  <si>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</si>
  <si>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</si>
  <si>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</si>
  <si>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</si>
  <si>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</si>
  <si>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</si>
  <si>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</si>
  <si>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</si>
  <si>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</si>
  <si>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</si>
  <si>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</si>
  <si>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</si>
  <si>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</si>
  <si>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</si>
  <si>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</si>
  <si>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</si>
  <si>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</si>
  <si>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</si>
  <si>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</si>
  <si>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</si>
  <si>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</si>
  <si>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</si>
  <si>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</si>
  <si>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</si>
  <si>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</si>
  <si>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</si>
  <si>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</si>
  <si>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</si>
  <si>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</si>
  <si>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</si>
  <si>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</si>
  <si>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</si>
  <si>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</si>
  <si>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</si>
  <si>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</si>
  <si>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</si>
  <si>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</si>
  <si>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</si>
  <si>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</si>
  <si>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</si>
  <si>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</si>
  <si>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</si>
  <si>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</si>
  <si>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</si>
  <si>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</si>
  <si>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</si>
  <si>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</si>
  <si>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</si>
  <si>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</si>
  <si>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</si>
  <si>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</si>
  <si>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</si>
  <si>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</si>
  <si>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</si>
  <si>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</si>
  <si>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</si>
  <si>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</si>
  <si>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</si>
  <si>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</si>
  <si>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</si>
  <si>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</si>
  <si>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</si>
  <si>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</si>
  <si>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</si>
  <si>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</si>
  <si>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</si>
  <si>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</si>
  <si>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</si>
  <si>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</si>
  <si>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</si>
  <si>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</si>
  <si>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</si>
  <si>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</si>
  <si>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</si>
  <si>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</si>
  <si>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</si>
  <si>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</si>
  <si>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</si>
  <si>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</si>
  <si>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</si>
  <si>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</si>
  <si>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</si>
  <si>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</si>
  <si>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</si>
  <si>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</si>
  <si>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</si>
  <si>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</si>
  <si>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</si>
  <si>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</si>
  <si>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</si>
  <si>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</si>
  <si>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</si>
  <si>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</si>
  <si>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</si>
  <si>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</si>
  <si>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</si>
  <si>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</si>
  <si>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</si>
  <si>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</si>
  <si>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</si>
  <si>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</si>
  <si>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</si>
  <si>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</si>
  <si>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</si>
  <si>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奈良県上北山村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</si>
  <si>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</si>
  <si>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</si>
  <si>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</si>
  <si>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</si>
  <si>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</si>
  <si>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</si>
  <si>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</si>
  <si>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</si>
  <si>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</si>
  <si>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</si>
  <si>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</si>
  <si>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</si>
  <si>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</si>
  <si>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</si>
  <si>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</si>
  <si>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</si>
  <si>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</si>
  <si>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</si>
  <si>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</si>
  <si>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</si>
  <si>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</si>
  <si>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</si>
  <si>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</si>
  <si>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</si>
  <si>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</si>
  <si>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</si>
  <si>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</si>
  <si>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</si>
  <si>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</si>
  <si>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</si>
  <si>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</si>
  <si>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</si>
  <si>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</si>
  <si>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国民健康保険事業（直営診療所）</t>
    <phoneticPr fontId="5"/>
  </si>
  <si>
    <t>国民健康保険事業</t>
    <phoneticPr fontId="5"/>
  </si>
  <si>
    <t>介護保険事業</t>
    <phoneticPr fontId="5"/>
  </si>
  <si>
    <t>後期高齢者医療事業</t>
    <phoneticPr fontId="5"/>
  </si>
  <si>
    <t>簡易水道事業</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</si>
  <si>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</si>
  <si>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</si>
  <si>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</si>
  <si>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</si>
  <si>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</si>
  <si>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</si>
  <si>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</si>
  <si>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</si>
  <si>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</si>
  <si>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</si>
  <si>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</si>
  <si>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</si>
  <si>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</si>
  <si>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</si>
  <si>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</si>
  <si>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</si>
  <si>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</si>
  <si>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</si>
  <si>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</si>
  <si>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</si>
  <si>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</si>
  <si>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</si>
  <si>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</si>
  <si>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</si>
  <si>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</si>
  <si>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</si>
  <si>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</si>
  <si>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</si>
  <si>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</si>
  <si>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</si>
  <si>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</si>
  <si>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</si>
  <si>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</si>
  <si>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</si>
  <si>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</si>
  <si>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</si>
  <si>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</si>
  <si>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</si>
  <si>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</si>
  <si>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</si>
  <si>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</si>
  <si>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</si>
  <si>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</si>
  <si>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</si>
  <si>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</si>
  <si>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</si>
  <si>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</si>
  <si>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</si>
  <si>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</si>
  <si>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</si>
  <si>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</si>
  <si>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</si>
  <si>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</si>
  <si>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</si>
  <si>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</si>
  <si>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</si>
  <si>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</si>
  <si>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</si>
  <si>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</si>
  <si>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</si>
  <si>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</si>
  <si>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</si>
  <si>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</si>
  <si>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</si>
  <si>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</si>
  <si>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</si>
  <si>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</si>
  <si>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</si>
  <si>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</si>
  <si>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</si>
  <si>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</si>
  <si>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</si>
  <si>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</si>
  <si>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</si>
  <si>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</si>
  <si>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</si>
  <si>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</si>
  <si>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</si>
  <si>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</si>
  <si>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</si>
  <si>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</si>
  <si>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</si>
  <si>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</si>
  <si>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</si>
  <si>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</si>
  <si>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</si>
  <si>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</si>
  <si>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</si>
  <si>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</si>
  <si>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</si>
  <si>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</si>
  <si>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</si>
  <si>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</si>
  <si>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</si>
  <si>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</si>
  <si>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</si>
  <si>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</si>
  <si>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</si>
  <si>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</si>
  <si>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</si>
  <si>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</si>
  <si>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</si>
  <si>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</si>
  <si>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</si>
  <si>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</si>
  <si>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</si>
  <si>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</si>
  <si>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</si>
  <si>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</si>
  <si>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</si>
  <si>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</si>
  <si>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</si>
  <si>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</si>
  <si>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</si>
  <si>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</si>
  <si>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</si>
  <si>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</si>
  <si>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</si>
  <si>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</si>
  <si>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</si>
  <si>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</si>
  <si>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</si>
  <si>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</si>
  <si>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</si>
  <si>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</si>
  <si>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</si>
  <si>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</si>
  <si>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</si>
  <si>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</si>
  <si>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</si>
  <si>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</si>
  <si>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</si>
  <si>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</si>
  <si>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</si>
  <si>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</si>
  <si>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</si>
  <si>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</si>
  <si>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</si>
  <si>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</si>
  <si>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</si>
  <si>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</si>
  <si>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</si>
  <si>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</si>
  <si>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</si>
  <si>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</si>
  <si>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</si>
  <si>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1.51</t>
  </si>
  <si>
    <t>▲ 16.28</t>
  </si>
  <si>
    <t>一般会計</t>
  </si>
  <si>
    <t>介護保険事業</t>
  </si>
  <si>
    <t>国民健康保険事業（直営診療所）</t>
  </si>
  <si>
    <t>簡易水道事業</t>
  </si>
  <si>
    <t>国民健康保険事業</t>
  </si>
  <si>
    <t>後期高齢者医療事業</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</si>
  <si>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</si>
  <si>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</si>
  <si>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</si>
  <si>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</si>
  <si>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</si>
  <si>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</si>
  <si>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</si>
  <si>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</si>
  <si>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</si>
  <si>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奈良県市町村総合事務組合</t>
    <rPh sb="0" eb="3">
      <t>ナラケン</t>
    </rPh>
    <rPh sb="3" eb="6">
      <t>シチョウソン</t>
    </rPh>
    <rPh sb="6" eb="8">
      <t>ソウゴウ</t>
    </rPh>
    <rPh sb="8" eb="10">
      <t>ジム</t>
    </rPh>
    <rPh sb="10" eb="12">
      <t>クミアイ</t>
    </rPh>
    <phoneticPr fontId="2"/>
  </si>
  <si>
    <t>上・下北山衛生一部事務組合</t>
    <rPh sb="0" eb="1">
      <t>カミ</t>
    </rPh>
    <rPh sb="2" eb="5">
      <t>シモキタヤマ</t>
    </rPh>
    <rPh sb="5" eb="7">
      <t>エイセイ</t>
    </rPh>
    <rPh sb="7" eb="9">
      <t>イチブ</t>
    </rPh>
    <rPh sb="9" eb="11">
      <t>ジム</t>
    </rPh>
    <rPh sb="11" eb="13">
      <t>クミアイ</t>
    </rPh>
    <phoneticPr fontId="2"/>
  </si>
  <si>
    <t>奈良広域水質検査センター組合</t>
    <rPh sb="0" eb="2">
      <t>ナラ</t>
    </rPh>
    <rPh sb="2" eb="4">
      <t>コウイキ</t>
    </rPh>
    <rPh sb="4" eb="6">
      <t>スイシツ</t>
    </rPh>
    <rPh sb="6" eb="8">
      <t>ケンサ</t>
    </rPh>
    <rPh sb="12" eb="14">
      <t>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</si>
  <si>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</si>
  <si>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南和広域医療企業団</t>
    <rPh sb="0" eb="2">
      <t>ナンワ</t>
    </rPh>
    <rPh sb="2" eb="4">
      <t>コウイキ</t>
    </rPh>
    <rPh sb="4" eb="6">
      <t>イリョウ</t>
    </rPh>
    <rPh sb="6" eb="8">
      <t>キギョウ</t>
    </rPh>
    <rPh sb="8" eb="9">
      <t>ダン</t>
    </rPh>
    <phoneticPr fontId="2"/>
  </si>
  <si>
    <t>奈良県広域消防組合</t>
    <rPh sb="0" eb="3">
      <t>ナラケン</t>
    </rPh>
    <rPh sb="3" eb="5">
      <t>コウイキ</t>
    </rPh>
    <rPh sb="5" eb="7">
      <t>ショウボウ</t>
    </rPh>
    <rPh sb="7" eb="9">
      <t>クミアイ</t>
    </rPh>
    <phoneticPr fontId="2"/>
  </si>
  <si>
    <t>ツーリズムかみきた</t>
    <phoneticPr fontId="2"/>
  </si>
  <si>
    <t>○</t>
    <phoneticPr fontId="2"/>
  </si>
  <si>
    <t>公共施設基金</t>
    <rPh sb="0" eb="2">
      <t>コウキョウ</t>
    </rPh>
    <rPh sb="2" eb="4">
      <t>シセツ</t>
    </rPh>
    <rPh sb="4" eb="6">
      <t>キキン</t>
    </rPh>
    <phoneticPr fontId="5"/>
  </si>
  <si>
    <t>ふるさと基金</t>
    <rPh sb="4" eb="6">
      <t>キキン</t>
    </rPh>
    <phoneticPr fontId="5"/>
  </si>
  <si>
    <t>漁業振興基金</t>
    <rPh sb="0" eb="2">
      <t>ギョギョウ</t>
    </rPh>
    <rPh sb="2" eb="4">
      <t>シンコウ</t>
    </rPh>
    <rPh sb="4" eb="6">
      <t>キキン</t>
    </rPh>
    <phoneticPr fontId="5"/>
  </si>
  <si>
    <t>林業振興基金</t>
    <rPh sb="0" eb="2">
      <t>リンギョウ</t>
    </rPh>
    <rPh sb="2" eb="4">
      <t>シンコウ</t>
    </rPh>
    <rPh sb="4" eb="6">
      <t>キキン</t>
    </rPh>
    <phoneticPr fontId="5"/>
  </si>
  <si>
    <t>森林環境譲与税基金</t>
    <rPh sb="0" eb="9">
      <t>シンリンカンキョウジョウヨゼイキキン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</si>
</sst>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310300</c:v>
                </c:pt>
                <c:pt idx="1">
                  <c:v>317319</c:v>
                </c:pt>
                <c:pt idx="2">
                  <c:v>289738</c:v>
                </c:pt>
                <c:pt idx="3">
                  <c:v>316937</c:v>
                </c:pt>
                <c:pt idx="4">
                  <c:v>332350</c:v>
                </c:pt>
              </c:numCache>
            </c:numRef>
          </c:val>
          <c:smooth val="0"/>
          <c:extLst>
            <c:ext xmlns:c16="http://schemas.microsoft.com/office/drawing/2014/chart" uri="{C3380CC4-5D6E-409C-BE32-E72D297353CC}">
              <c16:uniqueId val="{00000000-32FB-40CE-8B79-0EED6514594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522433</c:v>
                </c:pt>
                <c:pt idx="1">
                  <c:v>589204</c:v>
                </c:pt>
                <c:pt idx="2">
                  <c:v>388876</c:v>
                </c:pt>
                <c:pt idx="3">
                  <c:v>1626564</c:v>
                </c:pt>
                <c:pt idx="4">
                  <c:v>1084267</c:v>
                </c:pt>
              </c:numCache>
            </c:numRef>
          </c:val>
          <c:smooth val="0"/>
          <c:extLst>
            <c:ext xmlns:c16="http://schemas.microsoft.com/office/drawing/2014/chart" uri="{C3380CC4-5D6E-409C-BE32-E72D297353CC}">
              <c16:uniqueId val="{00000001-32FB-40CE-8B79-0EED6514594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20.27</c:v>
                </c:pt>
                <c:pt idx="1">
                  <c:v>17.440000000000001</c:v>
                </c:pt>
                <c:pt idx="2">
                  <c:v>27.73</c:v>
                </c:pt>
                <c:pt idx="3">
                  <c:v>27.92</c:v>
                </c:pt>
                <c:pt idx="4">
                  <c:v>29.05</c:v>
                </c:pt>
              </c:numCache>
            </c:numRef>
          </c:val>
          <c:extLst>
            <c:ext xmlns:c16="http://schemas.microsoft.com/office/drawing/2014/chart" uri="{C3380CC4-5D6E-409C-BE32-E72D297353CC}">
              <c16:uniqueId val="{00000000-5281-4D49-BF21-A8A6A53566A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169.82</c:v>
                </c:pt>
                <c:pt idx="1">
                  <c:v>194.3</c:v>
                </c:pt>
                <c:pt idx="2">
                  <c:v>196.05</c:v>
                </c:pt>
                <c:pt idx="3">
                  <c:v>174.48</c:v>
                </c:pt>
                <c:pt idx="4">
                  <c:v>166.44</c:v>
                </c:pt>
              </c:numCache>
            </c:numRef>
          </c:val>
          <c:extLst>
            <c:ext xmlns:c16="http://schemas.microsoft.com/office/drawing/2014/chart" uri="{C3380CC4-5D6E-409C-BE32-E72D297353CC}">
              <c16:uniqueId val="{00000001-5281-4D49-BF21-A8A6A53566A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14.77</c:v>
                </c:pt>
                <c:pt idx="1">
                  <c:v>6.49</c:v>
                </c:pt>
                <c:pt idx="2">
                  <c:v>-1.51</c:v>
                </c:pt>
                <c:pt idx="3">
                  <c:v>-16.28</c:v>
                </c:pt>
                <c:pt idx="4">
                  <c:v>2.41</c:v>
                </c:pt>
              </c:numCache>
            </c:numRef>
          </c:val>
          <c:smooth val="0"/>
          <c:extLst>
            <c:ext xmlns:c16="http://schemas.microsoft.com/office/drawing/2014/chart" uri="{C3380CC4-5D6E-409C-BE32-E72D297353CC}">
              <c16:uniqueId val="{00000002-5281-4D49-BF21-A8A6A53566A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3A2-4443-A21D-5FFD04F824F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3A2-4443-A21D-5FFD04F824F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3A2-4443-A21D-5FFD04F824F2}"/>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63A2-4443-A21D-5FFD04F824F2}"/>
            </c:ext>
          </c:extLst>
        </c:ser>
        <c:ser>
          <c:idx val="4"/>
          <c:order val="4"/>
          <c:tx>
            <c:strRef>
              <c:f>データシート!$A$31</c:f>
              <c:strCache>
                <c:ptCount val="1"/>
                <c:pt idx="0">
                  <c:v>後期高齢者医療事業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0.05</c:v>
                </c:pt>
                <c:pt idx="2">
                  <c:v>#N/A</c:v>
                </c:pt>
                <c:pt idx="3">
                  <c:v>0.05</c:v>
                </c:pt>
                <c:pt idx="4">
                  <c:v>#N/A</c:v>
                </c:pt>
                <c:pt idx="5">
                  <c:v>7.0000000000000007E-2</c:v>
                </c:pt>
                <c:pt idx="6">
                  <c:v>#N/A</c:v>
                </c:pt>
                <c:pt idx="7">
                  <c:v>0.06</c:v>
                </c:pt>
                <c:pt idx="8">
                  <c:v>#N/A</c:v>
                </c:pt>
                <c:pt idx="9">
                  <c:v>0.03</c:v>
                </c:pt>
              </c:numCache>
            </c:numRef>
          </c:val>
          <c:extLst>
            <c:ext xmlns:c16="http://schemas.microsoft.com/office/drawing/2014/chart" uri="{C3380CC4-5D6E-409C-BE32-E72D297353CC}">
              <c16:uniqueId val="{00000004-63A2-4443-A21D-5FFD04F824F2}"/>
            </c:ext>
          </c:extLst>
        </c:ser>
        <c:ser>
          <c:idx val="5"/>
          <c:order val="5"/>
          <c:tx>
            <c:strRef>
              <c:f>データシート!$A$32</c:f>
              <c:strCache>
                <c:ptCount val="1"/>
                <c:pt idx="0">
                  <c:v>国民健康保険事業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1.1100000000000001</c:v>
                </c:pt>
                <c:pt idx="2">
                  <c:v>#N/A</c:v>
                </c:pt>
                <c:pt idx="3">
                  <c:v>1.68</c:v>
                </c:pt>
                <c:pt idx="4">
                  <c:v>#N/A</c:v>
                </c:pt>
                <c:pt idx="5">
                  <c:v>1.06</c:v>
                </c:pt>
                <c:pt idx="6">
                  <c:v>#N/A</c:v>
                </c:pt>
                <c:pt idx="7">
                  <c:v>0.45</c:v>
                </c:pt>
                <c:pt idx="8">
                  <c:v>#N/A</c:v>
                </c:pt>
                <c:pt idx="9">
                  <c:v>0.34</c:v>
                </c:pt>
              </c:numCache>
            </c:numRef>
          </c:val>
          <c:extLst>
            <c:ext xmlns:c16="http://schemas.microsoft.com/office/drawing/2014/chart" uri="{C3380CC4-5D6E-409C-BE32-E72D297353CC}">
              <c16:uniqueId val="{00000005-63A2-4443-A21D-5FFD04F824F2}"/>
            </c:ext>
          </c:extLst>
        </c:ser>
        <c:ser>
          <c:idx val="6"/>
          <c:order val="6"/>
          <c:tx>
            <c:strRef>
              <c:f>データシート!$A$33</c:f>
              <c:strCache>
                <c:ptCount val="1"/>
                <c:pt idx="0">
                  <c:v>簡易水道事業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0.42</c:v>
                </c:pt>
                <c:pt idx="2">
                  <c:v>#N/A</c:v>
                </c:pt>
                <c:pt idx="3">
                  <c:v>0.48</c:v>
                </c:pt>
                <c:pt idx="4">
                  <c:v>#N/A</c:v>
                </c:pt>
                <c:pt idx="5">
                  <c:v>0.34</c:v>
                </c:pt>
                <c:pt idx="6">
                  <c:v>#N/A</c:v>
                </c:pt>
                <c:pt idx="7">
                  <c:v>0.47</c:v>
                </c:pt>
                <c:pt idx="8">
                  <c:v>#N/A</c:v>
                </c:pt>
                <c:pt idx="9">
                  <c:v>0.62</c:v>
                </c:pt>
              </c:numCache>
            </c:numRef>
          </c:val>
          <c:extLst>
            <c:ext xmlns:c16="http://schemas.microsoft.com/office/drawing/2014/chart" uri="{C3380CC4-5D6E-409C-BE32-E72D297353CC}">
              <c16:uniqueId val="{00000006-63A2-4443-A21D-5FFD04F824F2}"/>
            </c:ext>
          </c:extLst>
        </c:ser>
        <c:ser>
          <c:idx val="7"/>
          <c:order val="7"/>
          <c:tx>
            <c:strRef>
              <c:f>データシート!$A$34</c:f>
              <c:strCache>
                <c:ptCount val="1"/>
                <c:pt idx="0">
                  <c:v>国民健康保険事業（直営診療所）</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1.53</c:v>
                </c:pt>
                <c:pt idx="2">
                  <c:v>#N/A</c:v>
                </c:pt>
                <c:pt idx="3">
                  <c:v>0.91</c:v>
                </c:pt>
                <c:pt idx="4">
                  <c:v>#N/A</c:v>
                </c:pt>
                <c:pt idx="5">
                  <c:v>0.93</c:v>
                </c:pt>
                <c:pt idx="6">
                  <c:v>#N/A</c:v>
                </c:pt>
                <c:pt idx="7">
                  <c:v>0.91</c:v>
                </c:pt>
                <c:pt idx="8">
                  <c:v>#N/A</c:v>
                </c:pt>
                <c:pt idx="9">
                  <c:v>1.41</c:v>
                </c:pt>
              </c:numCache>
            </c:numRef>
          </c:val>
          <c:extLst>
            <c:ext xmlns:c16="http://schemas.microsoft.com/office/drawing/2014/chart" uri="{C3380CC4-5D6E-409C-BE32-E72D297353CC}">
              <c16:uniqueId val="{00000007-63A2-4443-A21D-5FFD04F824F2}"/>
            </c:ext>
          </c:extLst>
        </c:ser>
        <c:ser>
          <c:idx val="8"/>
          <c:order val="8"/>
          <c:tx>
            <c:strRef>
              <c:f>データシート!$A$35</c:f>
              <c:strCache>
                <c:ptCount val="1"/>
                <c:pt idx="0">
                  <c:v>介護保険事業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0.48</c:v>
                </c:pt>
                <c:pt idx="2">
                  <c:v>#N/A</c:v>
                </c:pt>
                <c:pt idx="3">
                  <c:v>0.41</c:v>
                </c:pt>
                <c:pt idx="4">
                  <c:v>#N/A</c:v>
                </c:pt>
                <c:pt idx="5">
                  <c:v>0.69</c:v>
                </c:pt>
                <c:pt idx="6">
                  <c:v>#N/A</c:v>
                </c:pt>
                <c:pt idx="7">
                  <c:v>2.29</c:v>
                </c:pt>
                <c:pt idx="8">
                  <c:v>#N/A</c:v>
                </c:pt>
                <c:pt idx="9">
                  <c:v>2.1800000000000002</c:v>
                </c:pt>
              </c:numCache>
            </c:numRef>
          </c:val>
          <c:extLst>
            <c:ext xmlns:c16="http://schemas.microsoft.com/office/drawing/2014/chart" uri="{C3380CC4-5D6E-409C-BE32-E72D297353CC}">
              <c16:uniqueId val="{00000008-63A2-4443-A21D-5FFD04F824F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20.260000000000002</c:v>
                </c:pt>
                <c:pt idx="2">
                  <c:v>#N/A</c:v>
                </c:pt>
                <c:pt idx="3">
                  <c:v>17.43</c:v>
                </c:pt>
                <c:pt idx="4">
                  <c:v>#N/A</c:v>
                </c:pt>
                <c:pt idx="5">
                  <c:v>27.73</c:v>
                </c:pt>
                <c:pt idx="6">
                  <c:v>#N/A</c:v>
                </c:pt>
                <c:pt idx="7">
                  <c:v>27.92</c:v>
                </c:pt>
                <c:pt idx="8">
                  <c:v>#N/A</c:v>
                </c:pt>
                <c:pt idx="9">
                  <c:v>29.04</c:v>
                </c:pt>
              </c:numCache>
            </c:numRef>
          </c:val>
          <c:extLst>
            <c:ext xmlns:c16="http://schemas.microsoft.com/office/drawing/2014/chart" uri="{C3380CC4-5D6E-409C-BE32-E72D297353CC}">
              <c16:uniqueId val="{00000009-63A2-4443-A21D-5FFD04F824F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138</c:v>
                </c:pt>
                <c:pt idx="5">
                  <c:v>149</c:v>
                </c:pt>
                <c:pt idx="8">
                  <c:v>156</c:v>
                </c:pt>
                <c:pt idx="11">
                  <c:v>157</c:v>
                </c:pt>
                <c:pt idx="14">
                  <c:v>157</c:v>
                </c:pt>
              </c:numCache>
            </c:numRef>
          </c:val>
          <c:extLst>
            <c:ext xmlns:c16="http://schemas.microsoft.com/office/drawing/2014/chart" uri="{C3380CC4-5D6E-409C-BE32-E72D297353CC}">
              <c16:uniqueId val="{00000000-62FA-45C2-9394-BBCEC196F2A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2FA-45C2-9394-BBCEC196F2A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2FA-45C2-9394-BBCEC196F2A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13</c:v>
                </c:pt>
                <c:pt idx="3">
                  <c:v>23</c:v>
                </c:pt>
                <c:pt idx="6">
                  <c:v>16</c:v>
                </c:pt>
                <c:pt idx="9">
                  <c:v>16</c:v>
                </c:pt>
                <c:pt idx="12">
                  <c:v>18</c:v>
                </c:pt>
              </c:numCache>
            </c:numRef>
          </c:val>
          <c:extLst>
            <c:ext xmlns:c16="http://schemas.microsoft.com/office/drawing/2014/chart" uri="{C3380CC4-5D6E-409C-BE32-E72D297353CC}">
              <c16:uniqueId val="{00000003-62FA-45C2-9394-BBCEC196F2A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5</c:v>
                </c:pt>
                <c:pt idx="3">
                  <c:v>5</c:v>
                </c:pt>
                <c:pt idx="6">
                  <c:v>6</c:v>
                </c:pt>
                <c:pt idx="9">
                  <c:v>5</c:v>
                </c:pt>
                <c:pt idx="12">
                  <c:v>7</c:v>
                </c:pt>
              </c:numCache>
            </c:numRef>
          </c:val>
          <c:extLst>
            <c:ext xmlns:c16="http://schemas.microsoft.com/office/drawing/2014/chart" uri="{C3380CC4-5D6E-409C-BE32-E72D297353CC}">
              <c16:uniqueId val="{00000004-62FA-45C2-9394-BBCEC196F2A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2FA-45C2-9394-BBCEC196F2A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2FA-45C2-9394-BBCEC196F2A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157</c:v>
                </c:pt>
                <c:pt idx="3">
                  <c:v>149</c:v>
                </c:pt>
                <c:pt idx="6">
                  <c:v>153</c:v>
                </c:pt>
                <c:pt idx="9">
                  <c:v>159</c:v>
                </c:pt>
                <c:pt idx="12">
                  <c:v>163</c:v>
                </c:pt>
              </c:numCache>
            </c:numRef>
          </c:val>
          <c:extLst>
            <c:ext xmlns:c16="http://schemas.microsoft.com/office/drawing/2014/chart" uri="{C3380CC4-5D6E-409C-BE32-E72D297353CC}">
              <c16:uniqueId val="{00000007-62FA-45C2-9394-BBCEC196F2A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37</c:v>
                </c:pt>
                <c:pt idx="2">
                  <c:v>#N/A</c:v>
                </c:pt>
                <c:pt idx="3">
                  <c:v>#N/A</c:v>
                </c:pt>
                <c:pt idx="4">
                  <c:v>28</c:v>
                </c:pt>
                <c:pt idx="5">
                  <c:v>#N/A</c:v>
                </c:pt>
                <c:pt idx="6">
                  <c:v>#N/A</c:v>
                </c:pt>
                <c:pt idx="7">
                  <c:v>19</c:v>
                </c:pt>
                <c:pt idx="8">
                  <c:v>#N/A</c:v>
                </c:pt>
                <c:pt idx="9">
                  <c:v>#N/A</c:v>
                </c:pt>
                <c:pt idx="10">
                  <c:v>23</c:v>
                </c:pt>
                <c:pt idx="11">
                  <c:v>#N/A</c:v>
                </c:pt>
                <c:pt idx="12">
                  <c:v>#N/A</c:v>
                </c:pt>
                <c:pt idx="13">
                  <c:v>31</c:v>
                </c:pt>
                <c:pt idx="14">
                  <c:v>#N/A</c:v>
                </c:pt>
              </c:numCache>
            </c:numRef>
          </c:val>
          <c:smooth val="0"/>
          <c:extLst>
            <c:ext xmlns:c16="http://schemas.microsoft.com/office/drawing/2014/chart" uri="{C3380CC4-5D6E-409C-BE32-E72D297353CC}">
              <c16:uniqueId val="{00000008-62FA-45C2-9394-BBCEC196F2A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1484</c:v>
                </c:pt>
                <c:pt idx="5">
                  <c:v>1484</c:v>
                </c:pt>
                <c:pt idx="8">
                  <c:v>1425</c:v>
                </c:pt>
                <c:pt idx="11">
                  <c:v>1641</c:v>
                </c:pt>
                <c:pt idx="14">
                  <c:v>1641</c:v>
                </c:pt>
              </c:numCache>
            </c:numRef>
          </c:val>
          <c:extLst>
            <c:ext xmlns:c16="http://schemas.microsoft.com/office/drawing/2014/chart" uri="{C3380CC4-5D6E-409C-BE32-E72D297353CC}">
              <c16:uniqueId val="{00000000-CC21-4E23-B541-5922A4BA076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47</c:v>
                </c:pt>
                <c:pt idx="5">
                  <c:v>46</c:v>
                </c:pt>
                <c:pt idx="8">
                  <c:v>43</c:v>
                </c:pt>
                <c:pt idx="11">
                  <c:v>39</c:v>
                </c:pt>
                <c:pt idx="14">
                  <c:v>36</c:v>
                </c:pt>
              </c:numCache>
            </c:numRef>
          </c:val>
          <c:extLst>
            <c:ext xmlns:c16="http://schemas.microsoft.com/office/drawing/2014/chart" uri="{C3380CC4-5D6E-409C-BE32-E72D297353CC}">
              <c16:uniqueId val="{00000001-CC21-4E23-B541-5922A4BA076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2026</c:v>
                </c:pt>
                <c:pt idx="5">
                  <c:v>2125</c:v>
                </c:pt>
                <c:pt idx="8">
                  <c:v>2033</c:v>
                </c:pt>
                <c:pt idx="11">
                  <c:v>1879</c:v>
                </c:pt>
                <c:pt idx="14">
                  <c:v>1899</c:v>
                </c:pt>
              </c:numCache>
            </c:numRef>
          </c:val>
          <c:extLst>
            <c:ext xmlns:c16="http://schemas.microsoft.com/office/drawing/2014/chart" uri="{C3380CC4-5D6E-409C-BE32-E72D297353CC}">
              <c16:uniqueId val="{00000002-CC21-4E23-B541-5922A4BA076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C21-4E23-B541-5922A4BA076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C21-4E23-B541-5922A4BA076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30</c:v>
                </c:pt>
              </c:numCache>
            </c:numRef>
          </c:val>
          <c:extLst>
            <c:ext xmlns:c16="http://schemas.microsoft.com/office/drawing/2014/chart" uri="{C3380CC4-5D6E-409C-BE32-E72D297353CC}">
              <c16:uniqueId val="{00000005-CC21-4E23-B541-5922A4BA076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324</c:v>
                </c:pt>
                <c:pt idx="3">
                  <c:v>326</c:v>
                </c:pt>
                <c:pt idx="6">
                  <c:v>318</c:v>
                </c:pt>
                <c:pt idx="9">
                  <c:v>322</c:v>
                </c:pt>
                <c:pt idx="12">
                  <c:v>305</c:v>
                </c:pt>
              </c:numCache>
            </c:numRef>
          </c:val>
          <c:extLst>
            <c:ext xmlns:c16="http://schemas.microsoft.com/office/drawing/2014/chart" uri="{C3380CC4-5D6E-409C-BE32-E72D297353CC}">
              <c16:uniqueId val="{00000006-CC21-4E23-B541-5922A4BA076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195</c:v>
                </c:pt>
                <c:pt idx="3">
                  <c:v>178</c:v>
                </c:pt>
                <c:pt idx="6">
                  <c:v>181</c:v>
                </c:pt>
                <c:pt idx="9">
                  <c:v>145</c:v>
                </c:pt>
                <c:pt idx="12">
                  <c:v>125</c:v>
                </c:pt>
              </c:numCache>
            </c:numRef>
          </c:val>
          <c:extLst>
            <c:ext xmlns:c16="http://schemas.microsoft.com/office/drawing/2014/chart" uri="{C3380CC4-5D6E-409C-BE32-E72D297353CC}">
              <c16:uniqueId val="{00000007-CC21-4E23-B541-5922A4BA076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67</c:v>
                </c:pt>
                <c:pt idx="3">
                  <c:v>72</c:v>
                </c:pt>
                <c:pt idx="6">
                  <c:v>68</c:v>
                </c:pt>
                <c:pt idx="9">
                  <c:v>70</c:v>
                </c:pt>
                <c:pt idx="12">
                  <c:v>68</c:v>
                </c:pt>
              </c:numCache>
            </c:numRef>
          </c:val>
          <c:extLst>
            <c:ext xmlns:c16="http://schemas.microsoft.com/office/drawing/2014/chart" uri="{C3380CC4-5D6E-409C-BE32-E72D297353CC}">
              <c16:uniqueId val="{00000008-CC21-4E23-B541-5922A4BA076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C21-4E23-B541-5922A4BA076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1594</c:v>
                </c:pt>
                <c:pt idx="3">
                  <c:v>1619</c:v>
                </c:pt>
                <c:pt idx="6">
                  <c:v>1562</c:v>
                </c:pt>
                <c:pt idx="9">
                  <c:v>1803</c:v>
                </c:pt>
                <c:pt idx="12">
                  <c:v>1979</c:v>
                </c:pt>
              </c:numCache>
            </c:numRef>
          </c:val>
          <c:extLst>
            <c:ext xmlns:c16="http://schemas.microsoft.com/office/drawing/2014/chart" uri="{C3380CC4-5D6E-409C-BE32-E72D297353CC}">
              <c16:uniqueId val="{0000000A-CC21-4E23-B541-5922A4BA076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C21-4E23-B541-5922A4BA076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1687</c:v>
                </c:pt>
                <c:pt idx="1">
                  <c:v>1517</c:v>
                </c:pt>
                <c:pt idx="2">
                  <c:v>1517</c:v>
                </c:pt>
              </c:numCache>
            </c:numRef>
          </c:val>
          <c:extLst>
            <c:ext xmlns:c16="http://schemas.microsoft.com/office/drawing/2014/chart" uri="{C3380CC4-5D6E-409C-BE32-E72D297353CC}">
              <c16:uniqueId val="{00000000-488D-4D53-A778-AA6D8B9EF17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63</c:v>
                </c:pt>
                <c:pt idx="1">
                  <c:v>63</c:v>
                </c:pt>
                <c:pt idx="2">
                  <c:v>63</c:v>
                </c:pt>
              </c:numCache>
            </c:numRef>
          </c:val>
          <c:extLst>
            <c:ext xmlns:c16="http://schemas.microsoft.com/office/drawing/2014/chart" uri="{C3380CC4-5D6E-409C-BE32-E72D297353CC}">
              <c16:uniqueId val="{00000001-488D-4D53-A778-AA6D8B9EF17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240</c:v>
                </c:pt>
                <c:pt idx="1">
                  <c:v>248</c:v>
                </c:pt>
                <c:pt idx="2">
                  <c:v>264</c:v>
                </c:pt>
              </c:numCache>
            </c:numRef>
          </c:val>
          <c:extLst>
            <c:ext xmlns:c16="http://schemas.microsoft.com/office/drawing/2014/chart" uri="{C3380CC4-5D6E-409C-BE32-E72D297353CC}">
              <c16:uniqueId val="{00000002-488D-4D53-A778-AA6D8B9EF17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奈良県上北山村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479
478
274.22
2,222,211
1,956,569
264,788
911,596
1,978,733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全国平均を上回る高齢化率や、人口減少、固定資産評価額の低下による個人・法人関係税収の減収に加え、村内の基幹産業である林業を中心に産業の活性化が望めないことから、財政基盤は弱く、前年度と変わらず類似団体平均を下回っている。引き続き職員数の適正化による人件費の削減や投資的経費の抑制と徹底的な歳出の削減に取り組み、住民サービスの低下を回避することを考慮しながら行政の効率化を推進し、財政の健全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11684</xdr:rowOff>
    </xdr:from>
    <xdr:to>
      <xdr:col>23</xdr:col>
      <xdr:colOff>133350</xdr:colOff>
      <xdr:row>44</xdr:row>
      <xdr:rowOff>97536</xdr:rowOff>
    </xdr:to>
    <xdr:cxnSp macro="">
      <xdr:nvCxnSpPr>
        <xdr:cNvPr id="61" name="直線コネクタ 60"/>
        <xdr:cNvCxnSpPr/>
      </xdr:nvCxnSpPr>
      <xdr:spPr>
        <a:xfrm flipV="1">
          <a:off x="4953000" y="6183884"/>
          <a:ext cx="0" cy="14574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69613</xdr:rowOff>
    </xdr:from>
    <xdr:ext cx="762000" cy="259045"/>
    <xdr:sp macro="" textlink="">
      <xdr:nvSpPr>
        <xdr:cNvPr id="62" name="財政力最小値テキスト"/>
        <xdr:cNvSpPr txBox="1"/>
      </xdr:nvSpPr>
      <xdr:spPr>
        <a:xfrm>
          <a:off x="5041900" y="76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97536</xdr:rowOff>
    </xdr:from>
    <xdr:to>
      <xdr:col>24</xdr:col>
      <xdr:colOff>12700</xdr:colOff>
      <xdr:row>44</xdr:row>
      <xdr:rowOff>97536</xdr:rowOff>
    </xdr:to>
    <xdr:cxnSp macro="">
      <xdr:nvCxnSpPr>
        <xdr:cNvPr id="63" name="直線コネクタ 62"/>
        <xdr:cNvCxnSpPr/>
      </xdr:nvCxnSpPr>
      <xdr:spPr>
        <a:xfrm>
          <a:off x="4864100" y="764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98061</xdr:rowOff>
    </xdr:from>
    <xdr:ext cx="762000" cy="259045"/>
    <xdr:sp macro="" textlink="">
      <xdr:nvSpPr>
        <xdr:cNvPr id="64" name="財政力最大値テキスト"/>
        <xdr:cNvSpPr txBox="1"/>
      </xdr:nvSpPr>
      <xdr:spPr>
        <a:xfrm>
          <a:off x="5041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11684</xdr:rowOff>
    </xdr:from>
    <xdr:to>
      <xdr:col>24</xdr:col>
      <xdr:colOff>12700</xdr:colOff>
      <xdr:row>36</xdr:row>
      <xdr:rowOff>11684</xdr:rowOff>
    </xdr:to>
    <xdr:cxnSp macro="">
      <xdr:nvCxnSpPr>
        <xdr:cNvPr id="65" name="直線コネクタ 64"/>
        <xdr:cNvCxnSpPr/>
      </xdr:nvCxnSpPr>
      <xdr:spPr>
        <a:xfrm>
          <a:off x="4864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49276</xdr:rowOff>
    </xdr:from>
    <xdr:to>
      <xdr:col>23</xdr:col>
      <xdr:colOff>133350</xdr:colOff>
      <xdr:row>44</xdr:row>
      <xdr:rowOff>58928</xdr:rowOff>
    </xdr:to>
    <xdr:cxnSp macro="">
      <xdr:nvCxnSpPr>
        <xdr:cNvPr id="66" name="直線コネクタ 65"/>
        <xdr:cNvCxnSpPr/>
      </xdr:nvCxnSpPr>
      <xdr:spPr>
        <a:xfrm flipV="1">
          <a:off x="4114800" y="759307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70629</xdr:rowOff>
    </xdr:from>
    <xdr:ext cx="762000" cy="259045"/>
    <xdr:sp macro="" textlink="">
      <xdr:nvSpPr>
        <xdr:cNvPr id="67" name="財政力平均値テキスト"/>
        <xdr:cNvSpPr txBox="1"/>
      </xdr:nvSpPr>
      <xdr:spPr>
        <a:xfrm>
          <a:off x="5041900" y="7271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54102</xdr:rowOff>
    </xdr:from>
    <xdr:to>
      <xdr:col>23</xdr:col>
      <xdr:colOff>184150</xdr:colOff>
      <xdr:row>43</xdr:row>
      <xdr:rowOff>155702</xdr:rowOff>
    </xdr:to>
    <xdr:sp macro="" textlink="">
      <xdr:nvSpPr>
        <xdr:cNvPr id="68" name="フローチャート: 判断 67"/>
        <xdr:cNvSpPr/>
      </xdr:nvSpPr>
      <xdr:spPr>
        <a:xfrm>
          <a:off x="49022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58928</xdr:rowOff>
    </xdr:from>
    <xdr:to>
      <xdr:col>19</xdr:col>
      <xdr:colOff>133350</xdr:colOff>
      <xdr:row>44</xdr:row>
      <xdr:rowOff>68580</xdr:rowOff>
    </xdr:to>
    <xdr:cxnSp macro="">
      <xdr:nvCxnSpPr>
        <xdr:cNvPr id="69" name="直線コネクタ 68"/>
        <xdr:cNvCxnSpPr/>
      </xdr:nvCxnSpPr>
      <xdr:spPr>
        <a:xfrm flipV="1">
          <a:off x="3225800" y="760272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54102</xdr:rowOff>
    </xdr:from>
    <xdr:to>
      <xdr:col>19</xdr:col>
      <xdr:colOff>184150</xdr:colOff>
      <xdr:row>43</xdr:row>
      <xdr:rowOff>155702</xdr:rowOff>
    </xdr:to>
    <xdr:sp macro="" textlink="">
      <xdr:nvSpPr>
        <xdr:cNvPr id="70" name="フローチャート: 判断 69"/>
        <xdr:cNvSpPr/>
      </xdr:nvSpPr>
      <xdr:spPr>
        <a:xfrm>
          <a:off x="4064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165879</xdr:rowOff>
    </xdr:from>
    <xdr:ext cx="736600" cy="259045"/>
    <xdr:sp macro="" textlink="">
      <xdr:nvSpPr>
        <xdr:cNvPr id="71" name="テキスト ボックス 70"/>
        <xdr:cNvSpPr txBox="1"/>
      </xdr:nvSpPr>
      <xdr:spPr>
        <a:xfrm>
          <a:off x="3733800" y="7195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68580</xdr:rowOff>
    </xdr:from>
    <xdr:to>
      <xdr:col>15</xdr:col>
      <xdr:colOff>82550</xdr:colOff>
      <xdr:row>44</xdr:row>
      <xdr:rowOff>68580</xdr:rowOff>
    </xdr:to>
    <xdr:cxnSp macro="">
      <xdr:nvCxnSpPr>
        <xdr:cNvPr id="72" name="直線コネクタ 71"/>
        <xdr:cNvCxnSpPr/>
      </xdr:nvCxnSpPr>
      <xdr:spPr>
        <a:xfrm>
          <a:off x="2336800" y="7612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83058</xdr:rowOff>
    </xdr:from>
    <xdr:to>
      <xdr:col>15</xdr:col>
      <xdr:colOff>133350</xdr:colOff>
      <xdr:row>44</xdr:row>
      <xdr:rowOff>13208</xdr:rowOff>
    </xdr:to>
    <xdr:sp macro="" textlink="">
      <xdr:nvSpPr>
        <xdr:cNvPr id="73" name="フローチャート: 判断 72"/>
        <xdr:cNvSpPr/>
      </xdr:nvSpPr>
      <xdr:spPr>
        <a:xfrm>
          <a:off x="3175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23385</xdr:rowOff>
    </xdr:from>
    <xdr:ext cx="762000" cy="259045"/>
    <xdr:sp macro="" textlink="">
      <xdr:nvSpPr>
        <xdr:cNvPr id="74" name="テキスト ボックス 73"/>
        <xdr:cNvSpPr txBox="1"/>
      </xdr:nvSpPr>
      <xdr:spPr>
        <a:xfrm>
          <a:off x="2844800" y="722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68580</xdr:rowOff>
    </xdr:from>
    <xdr:to>
      <xdr:col>11</xdr:col>
      <xdr:colOff>31750</xdr:colOff>
      <xdr:row>44</xdr:row>
      <xdr:rowOff>68580</xdr:rowOff>
    </xdr:to>
    <xdr:cxnSp macro="">
      <xdr:nvCxnSpPr>
        <xdr:cNvPr id="75" name="直線コネクタ 74"/>
        <xdr:cNvCxnSpPr/>
      </xdr:nvCxnSpPr>
      <xdr:spPr>
        <a:xfrm>
          <a:off x="1447800" y="7612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83058</xdr:rowOff>
    </xdr:from>
    <xdr:to>
      <xdr:col>11</xdr:col>
      <xdr:colOff>82550</xdr:colOff>
      <xdr:row>44</xdr:row>
      <xdr:rowOff>13208</xdr:rowOff>
    </xdr:to>
    <xdr:sp macro="" textlink="">
      <xdr:nvSpPr>
        <xdr:cNvPr id="76" name="フローチャート: 判断 75"/>
        <xdr:cNvSpPr/>
      </xdr:nvSpPr>
      <xdr:spPr>
        <a:xfrm>
          <a:off x="2286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23385</xdr:rowOff>
    </xdr:from>
    <xdr:ext cx="762000" cy="259045"/>
    <xdr:sp macro="" textlink="">
      <xdr:nvSpPr>
        <xdr:cNvPr id="77" name="テキスト ボックス 76"/>
        <xdr:cNvSpPr txBox="1"/>
      </xdr:nvSpPr>
      <xdr:spPr>
        <a:xfrm>
          <a:off x="1955800" y="722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73406</xdr:rowOff>
    </xdr:from>
    <xdr:to>
      <xdr:col>7</xdr:col>
      <xdr:colOff>31750</xdr:colOff>
      <xdr:row>44</xdr:row>
      <xdr:rowOff>3556</xdr:rowOff>
    </xdr:to>
    <xdr:sp macro="" textlink="">
      <xdr:nvSpPr>
        <xdr:cNvPr id="78" name="フローチャート: 判断 77"/>
        <xdr:cNvSpPr/>
      </xdr:nvSpPr>
      <xdr:spPr>
        <a:xfrm>
          <a:off x="1397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13733</xdr:rowOff>
    </xdr:from>
    <xdr:ext cx="762000" cy="259045"/>
    <xdr:sp macro="" textlink="">
      <xdr:nvSpPr>
        <xdr:cNvPr id="79" name="テキスト ボックス 78"/>
        <xdr:cNvSpPr txBox="1"/>
      </xdr:nvSpPr>
      <xdr:spPr>
        <a:xfrm>
          <a:off x="1066800" y="721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169926</xdr:rowOff>
    </xdr:from>
    <xdr:to>
      <xdr:col>23</xdr:col>
      <xdr:colOff>184150</xdr:colOff>
      <xdr:row>44</xdr:row>
      <xdr:rowOff>100076</xdr:rowOff>
    </xdr:to>
    <xdr:sp macro="" textlink="">
      <xdr:nvSpPr>
        <xdr:cNvPr id="85" name="楕円 84"/>
        <xdr:cNvSpPr/>
      </xdr:nvSpPr>
      <xdr:spPr>
        <a:xfrm>
          <a:off x="49022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65803</xdr:rowOff>
    </xdr:from>
    <xdr:ext cx="762000" cy="259045"/>
    <xdr:sp macro="" textlink="">
      <xdr:nvSpPr>
        <xdr:cNvPr id="86" name="財政力該当値テキスト"/>
        <xdr:cNvSpPr txBox="1"/>
      </xdr:nvSpPr>
      <xdr:spPr>
        <a:xfrm>
          <a:off x="5041900" y="7438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8128</xdr:rowOff>
    </xdr:from>
    <xdr:to>
      <xdr:col>19</xdr:col>
      <xdr:colOff>184150</xdr:colOff>
      <xdr:row>44</xdr:row>
      <xdr:rowOff>109728</xdr:rowOff>
    </xdr:to>
    <xdr:sp macro="" textlink="">
      <xdr:nvSpPr>
        <xdr:cNvPr id="87" name="楕円 86"/>
        <xdr:cNvSpPr/>
      </xdr:nvSpPr>
      <xdr:spPr>
        <a:xfrm>
          <a:off x="40640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94505</xdr:rowOff>
    </xdr:from>
    <xdr:ext cx="736600" cy="259045"/>
    <xdr:sp macro="" textlink="">
      <xdr:nvSpPr>
        <xdr:cNvPr id="88" name="テキスト ボックス 87"/>
        <xdr:cNvSpPr txBox="1"/>
      </xdr:nvSpPr>
      <xdr:spPr>
        <a:xfrm>
          <a:off x="3733800" y="763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17780</xdr:rowOff>
    </xdr:from>
    <xdr:to>
      <xdr:col>15</xdr:col>
      <xdr:colOff>133350</xdr:colOff>
      <xdr:row>44</xdr:row>
      <xdr:rowOff>119380</xdr:rowOff>
    </xdr:to>
    <xdr:sp macro="" textlink="">
      <xdr:nvSpPr>
        <xdr:cNvPr id="89" name="楕円 88"/>
        <xdr:cNvSpPr/>
      </xdr:nvSpPr>
      <xdr:spPr>
        <a:xfrm>
          <a:off x="3175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104157</xdr:rowOff>
    </xdr:from>
    <xdr:ext cx="762000" cy="259045"/>
    <xdr:sp macro="" textlink="">
      <xdr:nvSpPr>
        <xdr:cNvPr id="90" name="テキスト ボックス 89"/>
        <xdr:cNvSpPr txBox="1"/>
      </xdr:nvSpPr>
      <xdr:spPr>
        <a:xfrm>
          <a:off x="2844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17780</xdr:rowOff>
    </xdr:from>
    <xdr:to>
      <xdr:col>11</xdr:col>
      <xdr:colOff>82550</xdr:colOff>
      <xdr:row>44</xdr:row>
      <xdr:rowOff>119380</xdr:rowOff>
    </xdr:to>
    <xdr:sp macro="" textlink="">
      <xdr:nvSpPr>
        <xdr:cNvPr id="91" name="楕円 90"/>
        <xdr:cNvSpPr/>
      </xdr:nvSpPr>
      <xdr:spPr>
        <a:xfrm>
          <a:off x="2286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104157</xdr:rowOff>
    </xdr:from>
    <xdr:ext cx="762000" cy="259045"/>
    <xdr:sp macro="" textlink="">
      <xdr:nvSpPr>
        <xdr:cNvPr id="92" name="テキスト ボックス 91"/>
        <xdr:cNvSpPr txBox="1"/>
      </xdr:nvSpPr>
      <xdr:spPr>
        <a:xfrm>
          <a:off x="1955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17780</xdr:rowOff>
    </xdr:from>
    <xdr:to>
      <xdr:col>7</xdr:col>
      <xdr:colOff>31750</xdr:colOff>
      <xdr:row>44</xdr:row>
      <xdr:rowOff>119380</xdr:rowOff>
    </xdr:to>
    <xdr:sp macro="" textlink="">
      <xdr:nvSpPr>
        <xdr:cNvPr id="93" name="楕円 92"/>
        <xdr:cNvSpPr/>
      </xdr:nvSpPr>
      <xdr:spPr>
        <a:xfrm>
          <a:off x="1397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104157</xdr:rowOff>
    </xdr:from>
    <xdr:ext cx="762000" cy="259045"/>
    <xdr:sp macro="" textlink="">
      <xdr:nvSpPr>
        <xdr:cNvPr id="94" name="テキスト ボックス 93"/>
        <xdr:cNvSpPr txBox="1"/>
      </xdr:nvSpPr>
      <xdr:spPr>
        <a:xfrm>
          <a:off x="1066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入において前年度と比較すると普通交付税や地方譲与税の増に伴い経常一般財源が増となり比率は下降したが、歳出において人件費、維持補修費、補助費等に充当した一般財源が増加しており、前年度と同額の普通交付税であれば上昇していた。</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ヶ年平均でも</a:t>
          </a:r>
          <a:r>
            <a:rPr kumimoji="1" lang="en-US" altLang="ja-JP" sz="1300">
              <a:latin typeface="ＭＳ Ｐゴシック" panose="020B0600070205080204" pitchFamily="50" charset="-128"/>
              <a:ea typeface="ＭＳ Ｐゴシック" panose="020B0600070205080204" pitchFamily="50" charset="-128"/>
            </a:rPr>
            <a:t>95</a:t>
          </a:r>
          <a:r>
            <a:rPr kumimoji="1" lang="ja-JP" altLang="en-US" sz="1300">
              <a:latin typeface="ＭＳ Ｐゴシック" panose="020B0600070205080204" pitchFamily="50" charset="-128"/>
              <a:ea typeface="ＭＳ Ｐゴシック" panose="020B0600070205080204" pitchFamily="50" charset="-128"/>
            </a:rPr>
            <a:t>％を超えており、また、類似団体平均よりも上回っていることから、普通交付税の影響を受けても上昇しないよう職員数の適正化による人件費の削減、公債費残高の縮減、事務事業の見直しを進め、経常経費の削減に努める。</a:t>
          </a:r>
        </a:p>
      </xdr:txBody>
    </xdr:sp>
    <xdr:clientData/>
  </xdr:twoCellAnchor>
  <xdr:oneCellAnchor>
    <xdr:from>
      <xdr:col>3</xdr:col>
      <xdr:colOff>95250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1" name="直線コネクタ 110"/>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2" name="テキスト ボックス 111"/>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3" name="直線コネクタ 112"/>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4" name="テキスト ボックス 113"/>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5" name="直線コネクタ 114"/>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6" name="テキスト ボックス 115"/>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7" name="直線コネクタ 116"/>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8" name="テキスト ボックス 117"/>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9" name="直線コネクタ 11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112522</xdr:rowOff>
    </xdr:from>
    <xdr:to>
      <xdr:col>23</xdr:col>
      <xdr:colOff>133350</xdr:colOff>
      <xdr:row>67</xdr:row>
      <xdr:rowOff>128270</xdr:rowOff>
    </xdr:to>
    <xdr:cxnSp macro="">
      <xdr:nvCxnSpPr>
        <xdr:cNvPr id="122" name="直線コネクタ 121"/>
        <xdr:cNvCxnSpPr/>
      </xdr:nvCxnSpPr>
      <xdr:spPr>
        <a:xfrm flipV="1">
          <a:off x="4953000" y="10056622"/>
          <a:ext cx="0" cy="15587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100347</xdr:rowOff>
    </xdr:from>
    <xdr:ext cx="762000" cy="259045"/>
    <xdr:sp macro="" textlink="">
      <xdr:nvSpPr>
        <xdr:cNvPr id="123" name="財政構造の弾力性最小値テキスト"/>
        <xdr:cNvSpPr txBox="1"/>
      </xdr:nvSpPr>
      <xdr:spPr>
        <a:xfrm>
          <a:off x="5041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128270</xdr:rowOff>
    </xdr:from>
    <xdr:to>
      <xdr:col>24</xdr:col>
      <xdr:colOff>12700</xdr:colOff>
      <xdr:row>67</xdr:row>
      <xdr:rowOff>128270</xdr:rowOff>
    </xdr:to>
    <xdr:cxnSp macro="">
      <xdr:nvCxnSpPr>
        <xdr:cNvPr id="124" name="直線コネクタ 123"/>
        <xdr:cNvCxnSpPr/>
      </xdr:nvCxnSpPr>
      <xdr:spPr>
        <a:xfrm>
          <a:off x="4864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27449</xdr:rowOff>
    </xdr:from>
    <xdr:ext cx="762000" cy="259045"/>
    <xdr:sp macro="" textlink="">
      <xdr:nvSpPr>
        <xdr:cNvPr id="125" name="財政構造の弾力性最大値テキスト"/>
        <xdr:cNvSpPr txBox="1"/>
      </xdr:nvSpPr>
      <xdr:spPr>
        <a:xfrm>
          <a:off x="5041900" y="980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112522</xdr:rowOff>
    </xdr:from>
    <xdr:to>
      <xdr:col>24</xdr:col>
      <xdr:colOff>12700</xdr:colOff>
      <xdr:row>58</xdr:row>
      <xdr:rowOff>112522</xdr:rowOff>
    </xdr:to>
    <xdr:cxnSp macro="">
      <xdr:nvCxnSpPr>
        <xdr:cNvPr id="126" name="直線コネクタ 125"/>
        <xdr:cNvCxnSpPr/>
      </xdr:nvCxnSpPr>
      <xdr:spPr>
        <a:xfrm>
          <a:off x="4864100" y="10056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128397</xdr:rowOff>
    </xdr:from>
    <xdr:to>
      <xdr:col>23</xdr:col>
      <xdr:colOff>133350</xdr:colOff>
      <xdr:row>66</xdr:row>
      <xdr:rowOff>152527</xdr:rowOff>
    </xdr:to>
    <xdr:cxnSp macro="">
      <xdr:nvCxnSpPr>
        <xdr:cNvPr id="127" name="直線コネクタ 126"/>
        <xdr:cNvCxnSpPr/>
      </xdr:nvCxnSpPr>
      <xdr:spPr>
        <a:xfrm flipV="1">
          <a:off x="4114800" y="11444097"/>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154703</xdr:rowOff>
    </xdr:from>
    <xdr:ext cx="762000" cy="259045"/>
    <xdr:sp macro="" textlink="">
      <xdr:nvSpPr>
        <xdr:cNvPr id="128" name="財政構造の弾力性平均値テキスト"/>
        <xdr:cNvSpPr txBox="1"/>
      </xdr:nvSpPr>
      <xdr:spPr>
        <a:xfrm>
          <a:off x="5041900" y="10956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138176</xdr:rowOff>
    </xdr:from>
    <xdr:to>
      <xdr:col>23</xdr:col>
      <xdr:colOff>184150</xdr:colOff>
      <xdr:row>65</xdr:row>
      <xdr:rowOff>68326</xdr:rowOff>
    </xdr:to>
    <xdr:sp macro="" textlink="">
      <xdr:nvSpPr>
        <xdr:cNvPr id="129" name="フローチャート: 判断 128"/>
        <xdr:cNvSpPr/>
      </xdr:nvSpPr>
      <xdr:spPr>
        <a:xfrm>
          <a:off x="4902200" y="111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92202</xdr:rowOff>
    </xdr:from>
    <xdr:to>
      <xdr:col>19</xdr:col>
      <xdr:colOff>133350</xdr:colOff>
      <xdr:row>66</xdr:row>
      <xdr:rowOff>152527</xdr:rowOff>
    </xdr:to>
    <xdr:cxnSp macro="">
      <xdr:nvCxnSpPr>
        <xdr:cNvPr id="130" name="直線コネクタ 129"/>
        <xdr:cNvCxnSpPr/>
      </xdr:nvCxnSpPr>
      <xdr:spPr>
        <a:xfrm>
          <a:off x="3225800" y="11407902"/>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5334</xdr:rowOff>
    </xdr:from>
    <xdr:to>
      <xdr:col>19</xdr:col>
      <xdr:colOff>184150</xdr:colOff>
      <xdr:row>65</xdr:row>
      <xdr:rowOff>106934</xdr:rowOff>
    </xdr:to>
    <xdr:sp macro="" textlink="">
      <xdr:nvSpPr>
        <xdr:cNvPr id="131" name="フローチャート: 判断 130"/>
        <xdr:cNvSpPr/>
      </xdr:nvSpPr>
      <xdr:spPr>
        <a:xfrm>
          <a:off x="4064000" y="111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117111</xdr:rowOff>
    </xdr:from>
    <xdr:ext cx="736600" cy="259045"/>
    <xdr:sp macro="" textlink="">
      <xdr:nvSpPr>
        <xdr:cNvPr id="132" name="テキスト ボックス 131"/>
        <xdr:cNvSpPr txBox="1"/>
      </xdr:nvSpPr>
      <xdr:spPr>
        <a:xfrm>
          <a:off x="3733800" y="10918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147828</xdr:rowOff>
    </xdr:from>
    <xdr:to>
      <xdr:col>15</xdr:col>
      <xdr:colOff>82550</xdr:colOff>
      <xdr:row>66</xdr:row>
      <xdr:rowOff>92202</xdr:rowOff>
    </xdr:to>
    <xdr:cxnSp macro="">
      <xdr:nvCxnSpPr>
        <xdr:cNvPr id="133" name="直線コネクタ 132"/>
        <xdr:cNvCxnSpPr/>
      </xdr:nvCxnSpPr>
      <xdr:spPr>
        <a:xfrm>
          <a:off x="2336800" y="11292078"/>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39116</xdr:rowOff>
    </xdr:from>
    <xdr:to>
      <xdr:col>15</xdr:col>
      <xdr:colOff>133350</xdr:colOff>
      <xdr:row>65</xdr:row>
      <xdr:rowOff>140716</xdr:rowOff>
    </xdr:to>
    <xdr:sp macro="" textlink="">
      <xdr:nvSpPr>
        <xdr:cNvPr id="134" name="フローチャート: 判断 133"/>
        <xdr:cNvSpPr/>
      </xdr:nvSpPr>
      <xdr:spPr>
        <a:xfrm>
          <a:off x="3175000" y="11183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150893</xdr:rowOff>
    </xdr:from>
    <xdr:ext cx="762000" cy="259045"/>
    <xdr:sp macro="" textlink="">
      <xdr:nvSpPr>
        <xdr:cNvPr id="135" name="テキスト ボックス 134"/>
        <xdr:cNvSpPr txBox="1"/>
      </xdr:nvSpPr>
      <xdr:spPr>
        <a:xfrm>
          <a:off x="2844800" y="1095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128651</xdr:rowOff>
    </xdr:from>
    <xdr:to>
      <xdr:col>11</xdr:col>
      <xdr:colOff>31750</xdr:colOff>
      <xdr:row>65</xdr:row>
      <xdr:rowOff>147828</xdr:rowOff>
    </xdr:to>
    <xdr:cxnSp macro="">
      <xdr:nvCxnSpPr>
        <xdr:cNvPr id="136" name="直線コネクタ 135"/>
        <xdr:cNvCxnSpPr/>
      </xdr:nvCxnSpPr>
      <xdr:spPr>
        <a:xfrm>
          <a:off x="1447800" y="11101451"/>
          <a:ext cx="889000" cy="190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31877</xdr:rowOff>
    </xdr:from>
    <xdr:to>
      <xdr:col>11</xdr:col>
      <xdr:colOff>82550</xdr:colOff>
      <xdr:row>65</xdr:row>
      <xdr:rowOff>133477</xdr:rowOff>
    </xdr:to>
    <xdr:sp macro="" textlink="">
      <xdr:nvSpPr>
        <xdr:cNvPr id="137" name="フローチャート: 判断 136"/>
        <xdr:cNvSpPr/>
      </xdr:nvSpPr>
      <xdr:spPr>
        <a:xfrm>
          <a:off x="2286000" y="1117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143654</xdr:rowOff>
    </xdr:from>
    <xdr:ext cx="762000" cy="259045"/>
    <xdr:sp macro="" textlink="">
      <xdr:nvSpPr>
        <xdr:cNvPr id="138" name="テキスト ボックス 137"/>
        <xdr:cNvSpPr txBox="1"/>
      </xdr:nvSpPr>
      <xdr:spPr>
        <a:xfrm>
          <a:off x="1955800" y="10945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135763</xdr:rowOff>
    </xdr:from>
    <xdr:to>
      <xdr:col>7</xdr:col>
      <xdr:colOff>31750</xdr:colOff>
      <xdr:row>65</xdr:row>
      <xdr:rowOff>65913</xdr:rowOff>
    </xdr:to>
    <xdr:sp macro="" textlink="">
      <xdr:nvSpPr>
        <xdr:cNvPr id="139" name="フローチャート: 判断 138"/>
        <xdr:cNvSpPr/>
      </xdr:nvSpPr>
      <xdr:spPr>
        <a:xfrm>
          <a:off x="1397000" y="1110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50690</xdr:rowOff>
    </xdr:from>
    <xdr:ext cx="762000" cy="259045"/>
    <xdr:sp macro="" textlink="">
      <xdr:nvSpPr>
        <xdr:cNvPr id="140" name="テキスト ボックス 139"/>
        <xdr:cNvSpPr txBox="1"/>
      </xdr:nvSpPr>
      <xdr:spPr>
        <a:xfrm>
          <a:off x="1066800" y="11194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1" name="テキスト ボックス 14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2" name="テキスト ボックス 14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3" name="テキスト ボックス 14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4" name="テキスト ボックス 14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5" name="テキスト ボックス 14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77597</xdr:rowOff>
    </xdr:from>
    <xdr:to>
      <xdr:col>23</xdr:col>
      <xdr:colOff>184150</xdr:colOff>
      <xdr:row>67</xdr:row>
      <xdr:rowOff>7747</xdr:rowOff>
    </xdr:to>
    <xdr:sp macro="" textlink="">
      <xdr:nvSpPr>
        <xdr:cNvPr id="146" name="楕円 145"/>
        <xdr:cNvSpPr/>
      </xdr:nvSpPr>
      <xdr:spPr>
        <a:xfrm>
          <a:off x="4902200" y="1139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49674</xdr:rowOff>
    </xdr:from>
    <xdr:ext cx="762000" cy="259045"/>
    <xdr:sp macro="" textlink="">
      <xdr:nvSpPr>
        <xdr:cNvPr id="147" name="財政構造の弾力性該当値テキスト"/>
        <xdr:cNvSpPr txBox="1"/>
      </xdr:nvSpPr>
      <xdr:spPr>
        <a:xfrm>
          <a:off x="5041900" y="11365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101727</xdr:rowOff>
    </xdr:from>
    <xdr:to>
      <xdr:col>19</xdr:col>
      <xdr:colOff>184150</xdr:colOff>
      <xdr:row>67</xdr:row>
      <xdr:rowOff>31877</xdr:rowOff>
    </xdr:to>
    <xdr:sp macro="" textlink="">
      <xdr:nvSpPr>
        <xdr:cNvPr id="148" name="楕円 147"/>
        <xdr:cNvSpPr/>
      </xdr:nvSpPr>
      <xdr:spPr>
        <a:xfrm>
          <a:off x="4064000" y="1141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16654</xdr:rowOff>
    </xdr:from>
    <xdr:ext cx="736600" cy="259045"/>
    <xdr:sp macro="" textlink="">
      <xdr:nvSpPr>
        <xdr:cNvPr id="149" name="テキスト ボックス 148"/>
        <xdr:cNvSpPr txBox="1"/>
      </xdr:nvSpPr>
      <xdr:spPr>
        <a:xfrm>
          <a:off x="3733800" y="115038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41402</xdr:rowOff>
    </xdr:from>
    <xdr:to>
      <xdr:col>15</xdr:col>
      <xdr:colOff>133350</xdr:colOff>
      <xdr:row>66</xdr:row>
      <xdr:rowOff>143002</xdr:rowOff>
    </xdr:to>
    <xdr:sp macro="" textlink="">
      <xdr:nvSpPr>
        <xdr:cNvPr id="150" name="楕円 149"/>
        <xdr:cNvSpPr/>
      </xdr:nvSpPr>
      <xdr:spPr>
        <a:xfrm>
          <a:off x="3175000" y="1135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127779</xdr:rowOff>
    </xdr:from>
    <xdr:ext cx="762000" cy="259045"/>
    <xdr:sp macro="" textlink="">
      <xdr:nvSpPr>
        <xdr:cNvPr id="151" name="テキスト ボックス 150"/>
        <xdr:cNvSpPr txBox="1"/>
      </xdr:nvSpPr>
      <xdr:spPr>
        <a:xfrm>
          <a:off x="2844800" y="11443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97028</xdr:rowOff>
    </xdr:from>
    <xdr:to>
      <xdr:col>11</xdr:col>
      <xdr:colOff>82550</xdr:colOff>
      <xdr:row>66</xdr:row>
      <xdr:rowOff>27178</xdr:rowOff>
    </xdr:to>
    <xdr:sp macro="" textlink="">
      <xdr:nvSpPr>
        <xdr:cNvPr id="152" name="楕円 151"/>
        <xdr:cNvSpPr/>
      </xdr:nvSpPr>
      <xdr:spPr>
        <a:xfrm>
          <a:off x="2286000" y="1124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11955</xdr:rowOff>
    </xdr:from>
    <xdr:ext cx="762000" cy="259045"/>
    <xdr:sp macro="" textlink="">
      <xdr:nvSpPr>
        <xdr:cNvPr id="153" name="テキスト ボックス 152"/>
        <xdr:cNvSpPr txBox="1"/>
      </xdr:nvSpPr>
      <xdr:spPr>
        <a:xfrm>
          <a:off x="1955800" y="11327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77851</xdr:rowOff>
    </xdr:from>
    <xdr:to>
      <xdr:col>7</xdr:col>
      <xdr:colOff>31750</xdr:colOff>
      <xdr:row>65</xdr:row>
      <xdr:rowOff>8001</xdr:rowOff>
    </xdr:to>
    <xdr:sp macro="" textlink="">
      <xdr:nvSpPr>
        <xdr:cNvPr id="154" name="楕円 153"/>
        <xdr:cNvSpPr/>
      </xdr:nvSpPr>
      <xdr:spPr>
        <a:xfrm>
          <a:off x="1397000" y="1105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18178</xdr:rowOff>
    </xdr:from>
    <xdr:ext cx="762000" cy="259045"/>
    <xdr:sp macro="" textlink="">
      <xdr:nvSpPr>
        <xdr:cNvPr id="155" name="テキスト ボックス 154"/>
        <xdr:cNvSpPr txBox="1"/>
      </xdr:nvSpPr>
      <xdr:spPr>
        <a:xfrm>
          <a:off x="1066800" y="1081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6" name="正方形/長方形 15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7" name="テキスト ボックス 156"/>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8" name="テキスト ボックス 157"/>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[1,278,731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9" name="正方形/長方形 15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0" name="正方形/長方形 15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1" name="正方形/長方形 16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2" name="正方形/長方形 16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3" name="正方形/長方形 162"/>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4" name="正方形/長方形 163"/>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5" name="正方形/長方形 164"/>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6" name="正方形/長方形 16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7" name="正方形/長方形 166"/>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8" name="テキスト ボックス 167"/>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人件費は増加したが地方創生事業における物件費が減少したことにより前年度と比較すると人口一人当たりの人件費・物件費等決算額は減少した。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しかし、過去</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年間を見ても類似団体平均を上回っているため、今後は人件費及び物件費の抑制に努める。</a:t>
          </a:r>
        </a:p>
      </xdr:txBody>
    </xdr:sp>
    <xdr:clientData/>
  </xdr:twoCellAnchor>
  <xdr:oneCellAnchor>
    <xdr:from>
      <xdr:col>3</xdr:col>
      <xdr:colOff>95250</xdr:colOff>
      <xdr:row>77</xdr:row>
      <xdr:rowOff>6350</xdr:rowOff>
    </xdr:from>
    <xdr:ext cx="349839" cy="225703"/>
    <xdr:sp macro="" textlink="">
      <xdr:nvSpPr>
        <xdr:cNvPr id="169" name="テキスト ボックス 168"/>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0" name="直線コネクタ 169"/>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2" name="直線コネクタ 171"/>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3" name="テキスト ボックス 172"/>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4" name="直線コネクタ 173"/>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5" name="テキスト ボックス 174"/>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6" name="直線コネクタ 175"/>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7" name="テキスト ボックス 176"/>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8" name="直線コネクタ 177"/>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9" name="テキスト ボックス 178"/>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0" name="直線コネクタ 17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111077</xdr:rowOff>
    </xdr:from>
    <xdr:to>
      <xdr:col>23</xdr:col>
      <xdr:colOff>133350</xdr:colOff>
      <xdr:row>89</xdr:row>
      <xdr:rowOff>74044</xdr:rowOff>
    </xdr:to>
    <xdr:cxnSp macro="">
      <xdr:nvCxnSpPr>
        <xdr:cNvPr id="182" name="直線コネクタ 181"/>
        <xdr:cNvCxnSpPr/>
      </xdr:nvCxnSpPr>
      <xdr:spPr>
        <a:xfrm flipV="1">
          <a:off x="4953000" y="13998527"/>
          <a:ext cx="0" cy="13345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46121</xdr:rowOff>
    </xdr:from>
    <xdr:ext cx="762000" cy="259045"/>
    <xdr:sp macro="" textlink="">
      <xdr:nvSpPr>
        <xdr:cNvPr id="183" name="人件費・物件費等の状況最小値テキスト"/>
        <xdr:cNvSpPr txBox="1"/>
      </xdr:nvSpPr>
      <xdr:spPr>
        <a:xfrm>
          <a:off x="5041900" y="15305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74044</xdr:rowOff>
    </xdr:from>
    <xdr:to>
      <xdr:col>24</xdr:col>
      <xdr:colOff>12700</xdr:colOff>
      <xdr:row>89</xdr:row>
      <xdr:rowOff>74044</xdr:rowOff>
    </xdr:to>
    <xdr:cxnSp macro="">
      <xdr:nvCxnSpPr>
        <xdr:cNvPr id="184" name="直線コネクタ 183"/>
        <xdr:cNvCxnSpPr/>
      </xdr:nvCxnSpPr>
      <xdr:spPr>
        <a:xfrm>
          <a:off x="4864100" y="15333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26004</xdr:rowOff>
    </xdr:from>
    <xdr:ext cx="762000" cy="259045"/>
    <xdr:sp macro="" textlink="">
      <xdr:nvSpPr>
        <xdr:cNvPr id="185" name="人件費・物件費等の状況最大値テキスト"/>
        <xdr:cNvSpPr txBox="1"/>
      </xdr:nvSpPr>
      <xdr:spPr>
        <a:xfrm>
          <a:off x="5041900" y="13742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111077</xdr:rowOff>
    </xdr:from>
    <xdr:to>
      <xdr:col>24</xdr:col>
      <xdr:colOff>12700</xdr:colOff>
      <xdr:row>81</xdr:row>
      <xdr:rowOff>111077</xdr:rowOff>
    </xdr:to>
    <xdr:cxnSp macro="">
      <xdr:nvCxnSpPr>
        <xdr:cNvPr id="186" name="直線コネクタ 185"/>
        <xdr:cNvCxnSpPr/>
      </xdr:nvCxnSpPr>
      <xdr:spPr>
        <a:xfrm>
          <a:off x="4864100" y="13998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96416</xdr:rowOff>
    </xdr:from>
    <xdr:to>
      <xdr:col>23</xdr:col>
      <xdr:colOff>133350</xdr:colOff>
      <xdr:row>84</xdr:row>
      <xdr:rowOff>131769</xdr:rowOff>
    </xdr:to>
    <xdr:cxnSp macro="">
      <xdr:nvCxnSpPr>
        <xdr:cNvPr id="187" name="直線コネクタ 186"/>
        <xdr:cNvCxnSpPr/>
      </xdr:nvCxnSpPr>
      <xdr:spPr>
        <a:xfrm flipV="1">
          <a:off x="4114800" y="14498216"/>
          <a:ext cx="838200" cy="35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36658</xdr:rowOff>
    </xdr:from>
    <xdr:ext cx="762000" cy="259045"/>
    <xdr:sp macro="" textlink="">
      <xdr:nvSpPr>
        <xdr:cNvPr id="188" name="人件費・物件費等の状況平均値テキスト"/>
        <xdr:cNvSpPr txBox="1"/>
      </xdr:nvSpPr>
      <xdr:spPr>
        <a:xfrm>
          <a:off x="5041900" y="139241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20131</xdr:rowOff>
    </xdr:from>
    <xdr:to>
      <xdr:col>23</xdr:col>
      <xdr:colOff>184150</xdr:colOff>
      <xdr:row>82</xdr:row>
      <xdr:rowOff>121731</xdr:rowOff>
    </xdr:to>
    <xdr:sp macro="" textlink="">
      <xdr:nvSpPr>
        <xdr:cNvPr id="189" name="フローチャート: 判断 188"/>
        <xdr:cNvSpPr/>
      </xdr:nvSpPr>
      <xdr:spPr>
        <a:xfrm>
          <a:off x="4902200" y="1407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22079</xdr:rowOff>
    </xdr:from>
    <xdr:to>
      <xdr:col>19</xdr:col>
      <xdr:colOff>133350</xdr:colOff>
      <xdr:row>84</xdr:row>
      <xdr:rowOff>131769</xdr:rowOff>
    </xdr:to>
    <xdr:cxnSp macro="">
      <xdr:nvCxnSpPr>
        <xdr:cNvPr id="190" name="直線コネクタ 189"/>
        <xdr:cNvCxnSpPr/>
      </xdr:nvCxnSpPr>
      <xdr:spPr>
        <a:xfrm>
          <a:off x="3225800" y="14423879"/>
          <a:ext cx="889000" cy="10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12669</xdr:rowOff>
    </xdr:from>
    <xdr:to>
      <xdr:col>19</xdr:col>
      <xdr:colOff>184150</xdr:colOff>
      <xdr:row>82</xdr:row>
      <xdr:rowOff>114269</xdr:rowOff>
    </xdr:to>
    <xdr:sp macro="" textlink="">
      <xdr:nvSpPr>
        <xdr:cNvPr id="191" name="フローチャート: 判断 190"/>
        <xdr:cNvSpPr/>
      </xdr:nvSpPr>
      <xdr:spPr>
        <a:xfrm>
          <a:off x="40640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124446</xdr:rowOff>
    </xdr:from>
    <xdr:ext cx="736600" cy="259045"/>
    <xdr:sp macro="" textlink="">
      <xdr:nvSpPr>
        <xdr:cNvPr id="192" name="テキスト ボックス 191"/>
        <xdr:cNvSpPr txBox="1"/>
      </xdr:nvSpPr>
      <xdr:spPr>
        <a:xfrm>
          <a:off x="3733800" y="13840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161553</xdr:rowOff>
    </xdr:from>
    <xdr:to>
      <xdr:col>15</xdr:col>
      <xdr:colOff>82550</xdr:colOff>
      <xdr:row>84</xdr:row>
      <xdr:rowOff>22079</xdr:rowOff>
    </xdr:to>
    <xdr:cxnSp macro="">
      <xdr:nvCxnSpPr>
        <xdr:cNvPr id="193" name="直線コネクタ 192"/>
        <xdr:cNvCxnSpPr/>
      </xdr:nvCxnSpPr>
      <xdr:spPr>
        <a:xfrm>
          <a:off x="2336800" y="14391903"/>
          <a:ext cx="889000" cy="31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12274</xdr:rowOff>
    </xdr:from>
    <xdr:to>
      <xdr:col>15</xdr:col>
      <xdr:colOff>133350</xdr:colOff>
      <xdr:row>82</xdr:row>
      <xdr:rowOff>113874</xdr:rowOff>
    </xdr:to>
    <xdr:sp macro="" textlink="">
      <xdr:nvSpPr>
        <xdr:cNvPr id="194" name="フローチャート: 判断 193"/>
        <xdr:cNvSpPr/>
      </xdr:nvSpPr>
      <xdr:spPr>
        <a:xfrm>
          <a:off x="3175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124051</xdr:rowOff>
    </xdr:from>
    <xdr:ext cx="762000" cy="259045"/>
    <xdr:sp macro="" textlink="">
      <xdr:nvSpPr>
        <xdr:cNvPr id="195" name="テキスト ボックス 194"/>
        <xdr:cNvSpPr txBox="1"/>
      </xdr:nvSpPr>
      <xdr:spPr>
        <a:xfrm>
          <a:off x="2844800" y="13840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138768</xdr:rowOff>
    </xdr:from>
    <xdr:to>
      <xdr:col>11</xdr:col>
      <xdr:colOff>31750</xdr:colOff>
      <xdr:row>83</xdr:row>
      <xdr:rowOff>161553</xdr:rowOff>
    </xdr:to>
    <xdr:cxnSp macro="">
      <xdr:nvCxnSpPr>
        <xdr:cNvPr id="196" name="直線コネクタ 195"/>
        <xdr:cNvCxnSpPr/>
      </xdr:nvCxnSpPr>
      <xdr:spPr>
        <a:xfrm>
          <a:off x="1447800" y="14369118"/>
          <a:ext cx="889000" cy="22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14717</xdr:rowOff>
    </xdr:from>
    <xdr:to>
      <xdr:col>11</xdr:col>
      <xdr:colOff>82550</xdr:colOff>
      <xdr:row>82</xdr:row>
      <xdr:rowOff>116317</xdr:rowOff>
    </xdr:to>
    <xdr:sp macro="" textlink="">
      <xdr:nvSpPr>
        <xdr:cNvPr id="197" name="フローチャート: 判断 196"/>
        <xdr:cNvSpPr/>
      </xdr:nvSpPr>
      <xdr:spPr>
        <a:xfrm>
          <a:off x="22860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126494</xdr:rowOff>
    </xdr:from>
    <xdr:ext cx="762000" cy="259045"/>
    <xdr:sp macro="" textlink="">
      <xdr:nvSpPr>
        <xdr:cNvPr id="198" name="テキスト ボックス 197"/>
        <xdr:cNvSpPr txBox="1"/>
      </xdr:nvSpPr>
      <xdr:spPr>
        <a:xfrm>
          <a:off x="1955800" y="1384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9320</xdr:rowOff>
    </xdr:from>
    <xdr:to>
      <xdr:col>7</xdr:col>
      <xdr:colOff>31750</xdr:colOff>
      <xdr:row>82</xdr:row>
      <xdr:rowOff>110920</xdr:rowOff>
    </xdr:to>
    <xdr:sp macro="" textlink="">
      <xdr:nvSpPr>
        <xdr:cNvPr id="199" name="フローチャート: 判断 198"/>
        <xdr:cNvSpPr/>
      </xdr:nvSpPr>
      <xdr:spPr>
        <a:xfrm>
          <a:off x="13970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121097</xdr:rowOff>
    </xdr:from>
    <xdr:ext cx="762000" cy="259045"/>
    <xdr:sp macro="" textlink="">
      <xdr:nvSpPr>
        <xdr:cNvPr id="200" name="テキスト ボックス 199"/>
        <xdr:cNvSpPr txBox="1"/>
      </xdr:nvSpPr>
      <xdr:spPr>
        <a:xfrm>
          <a:off x="1066800" y="138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1" name="テキスト ボックス 20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2" name="テキスト ボックス 20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3" name="テキスト ボックス 20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4" name="テキスト ボックス 20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5" name="テキスト ボックス 20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45616</xdr:rowOff>
    </xdr:from>
    <xdr:to>
      <xdr:col>23</xdr:col>
      <xdr:colOff>184150</xdr:colOff>
      <xdr:row>84</xdr:row>
      <xdr:rowOff>147216</xdr:rowOff>
    </xdr:to>
    <xdr:sp macro="" textlink="">
      <xdr:nvSpPr>
        <xdr:cNvPr id="206" name="楕円 205"/>
        <xdr:cNvSpPr/>
      </xdr:nvSpPr>
      <xdr:spPr>
        <a:xfrm>
          <a:off x="4902200" y="1444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17693</xdr:rowOff>
    </xdr:from>
    <xdr:ext cx="762000" cy="259045"/>
    <xdr:sp macro="" textlink="">
      <xdr:nvSpPr>
        <xdr:cNvPr id="207" name="人件費・物件費等の状況該当値テキスト"/>
        <xdr:cNvSpPr txBox="1"/>
      </xdr:nvSpPr>
      <xdr:spPr>
        <a:xfrm>
          <a:off x="5041900" y="1441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1,278,731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80969</xdr:rowOff>
    </xdr:from>
    <xdr:to>
      <xdr:col>19</xdr:col>
      <xdr:colOff>184150</xdr:colOff>
      <xdr:row>85</xdr:row>
      <xdr:rowOff>11119</xdr:rowOff>
    </xdr:to>
    <xdr:sp macro="" textlink="">
      <xdr:nvSpPr>
        <xdr:cNvPr id="208" name="楕円 207"/>
        <xdr:cNvSpPr/>
      </xdr:nvSpPr>
      <xdr:spPr>
        <a:xfrm>
          <a:off x="4064000" y="1448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167346</xdr:rowOff>
    </xdr:from>
    <xdr:ext cx="736600" cy="259045"/>
    <xdr:sp macro="" textlink="">
      <xdr:nvSpPr>
        <xdr:cNvPr id="209" name="テキスト ボックス 208"/>
        <xdr:cNvSpPr txBox="1"/>
      </xdr:nvSpPr>
      <xdr:spPr>
        <a:xfrm>
          <a:off x="3733800" y="14569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142729</xdr:rowOff>
    </xdr:from>
    <xdr:to>
      <xdr:col>15</xdr:col>
      <xdr:colOff>133350</xdr:colOff>
      <xdr:row>84</xdr:row>
      <xdr:rowOff>72879</xdr:rowOff>
    </xdr:to>
    <xdr:sp macro="" textlink="">
      <xdr:nvSpPr>
        <xdr:cNvPr id="210" name="楕円 209"/>
        <xdr:cNvSpPr/>
      </xdr:nvSpPr>
      <xdr:spPr>
        <a:xfrm>
          <a:off x="3175000" y="1437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57656</xdr:rowOff>
    </xdr:from>
    <xdr:ext cx="762000" cy="259045"/>
    <xdr:sp macro="" textlink="">
      <xdr:nvSpPr>
        <xdr:cNvPr id="211" name="テキスト ボックス 210"/>
        <xdr:cNvSpPr txBox="1"/>
      </xdr:nvSpPr>
      <xdr:spPr>
        <a:xfrm>
          <a:off x="2844800" y="14459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110753</xdr:rowOff>
    </xdr:from>
    <xdr:to>
      <xdr:col>11</xdr:col>
      <xdr:colOff>82550</xdr:colOff>
      <xdr:row>84</xdr:row>
      <xdr:rowOff>40903</xdr:rowOff>
    </xdr:to>
    <xdr:sp macro="" textlink="">
      <xdr:nvSpPr>
        <xdr:cNvPr id="212" name="楕円 211"/>
        <xdr:cNvSpPr/>
      </xdr:nvSpPr>
      <xdr:spPr>
        <a:xfrm>
          <a:off x="2286000" y="1434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25680</xdr:rowOff>
    </xdr:from>
    <xdr:ext cx="762000" cy="259045"/>
    <xdr:sp macro="" textlink="">
      <xdr:nvSpPr>
        <xdr:cNvPr id="213" name="テキスト ボックス 212"/>
        <xdr:cNvSpPr txBox="1"/>
      </xdr:nvSpPr>
      <xdr:spPr>
        <a:xfrm>
          <a:off x="1955800" y="14427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87968</xdr:rowOff>
    </xdr:from>
    <xdr:to>
      <xdr:col>7</xdr:col>
      <xdr:colOff>31750</xdr:colOff>
      <xdr:row>84</xdr:row>
      <xdr:rowOff>18118</xdr:rowOff>
    </xdr:to>
    <xdr:sp macro="" textlink="">
      <xdr:nvSpPr>
        <xdr:cNvPr id="214" name="楕円 213"/>
        <xdr:cNvSpPr/>
      </xdr:nvSpPr>
      <xdr:spPr>
        <a:xfrm>
          <a:off x="1397000" y="1431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2895</xdr:rowOff>
    </xdr:from>
    <xdr:ext cx="762000" cy="259045"/>
    <xdr:sp macro="" textlink="">
      <xdr:nvSpPr>
        <xdr:cNvPr id="215" name="テキスト ボックス 214"/>
        <xdr:cNvSpPr txBox="1"/>
      </xdr:nvSpPr>
      <xdr:spPr>
        <a:xfrm>
          <a:off x="1066800" y="14404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6" name="正方形/長方形 21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7" name="テキスト ボックス 21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18" name="テキスト ボックス 21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19" name="正方形/長方形 21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0" name="正方形/長方形 21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1" name="正方形/長方形 22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2" name="正方形/長方形 22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3" name="正方形/長方形 22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4" name="正方形/長方形 22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5" name="正方形/長方形 22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6" name="正方形/長方形 22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7" name="正方形/長方形 22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8" name="テキスト ボックス 22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従来から職員の給与の適正化に努めており、類似団体平均と同水準となっている。今後も引き続き給与の適正化に努める。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9" name="直線コネクタ 22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0" name="テキスト ボックス 22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1" name="直線コネクタ 230"/>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2" name="テキスト ボックス 231"/>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3" name="直線コネクタ 23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4" name="テキスト ボックス 23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35" name="直線コネクタ 234"/>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36" name="テキスト ボックス 235"/>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37" name="直線コネクタ 23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38" name="テキスト ボックス 23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3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90170</xdr:rowOff>
    </xdr:from>
    <xdr:to>
      <xdr:col>81</xdr:col>
      <xdr:colOff>44450</xdr:colOff>
      <xdr:row>88</xdr:row>
      <xdr:rowOff>168911</xdr:rowOff>
    </xdr:to>
    <xdr:cxnSp macro="">
      <xdr:nvCxnSpPr>
        <xdr:cNvPr id="240" name="直線コネクタ 239"/>
        <xdr:cNvCxnSpPr/>
      </xdr:nvCxnSpPr>
      <xdr:spPr>
        <a:xfrm flipV="1">
          <a:off x="17018000" y="13977620"/>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140988</xdr:rowOff>
    </xdr:from>
    <xdr:ext cx="762000" cy="259045"/>
    <xdr:sp macro="" textlink="">
      <xdr:nvSpPr>
        <xdr:cNvPr id="241" name="給与水準   （国との比較）最小値テキスト"/>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168911</xdr:rowOff>
    </xdr:from>
    <xdr:to>
      <xdr:col>81</xdr:col>
      <xdr:colOff>133350</xdr:colOff>
      <xdr:row>88</xdr:row>
      <xdr:rowOff>168911</xdr:rowOff>
    </xdr:to>
    <xdr:cxnSp macro="">
      <xdr:nvCxnSpPr>
        <xdr:cNvPr id="242" name="直線コネクタ 241"/>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5097</xdr:rowOff>
    </xdr:from>
    <xdr:ext cx="762000" cy="259045"/>
    <xdr:sp macro="" textlink="">
      <xdr:nvSpPr>
        <xdr:cNvPr id="243" name="給与水準   （国との比較）最大値テキスト"/>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90170</xdr:rowOff>
    </xdr:from>
    <xdr:to>
      <xdr:col>81</xdr:col>
      <xdr:colOff>133350</xdr:colOff>
      <xdr:row>81</xdr:row>
      <xdr:rowOff>90170</xdr:rowOff>
    </xdr:to>
    <xdr:cxnSp macro="">
      <xdr:nvCxnSpPr>
        <xdr:cNvPr id="244" name="直線コネクタ 243"/>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104139</xdr:rowOff>
    </xdr:from>
    <xdr:to>
      <xdr:col>81</xdr:col>
      <xdr:colOff>44450</xdr:colOff>
      <xdr:row>86</xdr:row>
      <xdr:rowOff>11113</xdr:rowOff>
    </xdr:to>
    <xdr:cxnSp macro="">
      <xdr:nvCxnSpPr>
        <xdr:cNvPr id="245" name="直線コネクタ 244"/>
        <xdr:cNvCxnSpPr/>
      </xdr:nvCxnSpPr>
      <xdr:spPr>
        <a:xfrm>
          <a:off x="16179800" y="14677389"/>
          <a:ext cx="838200" cy="78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40975</xdr:rowOff>
    </xdr:from>
    <xdr:ext cx="762000" cy="259045"/>
    <xdr:sp macro="" textlink="">
      <xdr:nvSpPr>
        <xdr:cNvPr id="246" name="給与水準   （国との比較）平均値テキスト"/>
        <xdr:cNvSpPr txBox="1"/>
      </xdr:nvSpPr>
      <xdr:spPr>
        <a:xfrm>
          <a:off x="17106900" y="14785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68898</xdr:rowOff>
    </xdr:from>
    <xdr:to>
      <xdr:col>81</xdr:col>
      <xdr:colOff>95250</xdr:colOff>
      <xdr:row>86</xdr:row>
      <xdr:rowOff>170498</xdr:rowOff>
    </xdr:to>
    <xdr:sp macro="" textlink="">
      <xdr:nvSpPr>
        <xdr:cNvPr id="247" name="フローチャート: 判断 246"/>
        <xdr:cNvSpPr/>
      </xdr:nvSpPr>
      <xdr:spPr>
        <a:xfrm>
          <a:off x="16967200" y="1481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49848</xdr:rowOff>
    </xdr:from>
    <xdr:to>
      <xdr:col>77</xdr:col>
      <xdr:colOff>44450</xdr:colOff>
      <xdr:row>85</xdr:row>
      <xdr:rowOff>104139</xdr:rowOff>
    </xdr:to>
    <xdr:cxnSp macro="">
      <xdr:nvCxnSpPr>
        <xdr:cNvPr id="248" name="直線コネクタ 247"/>
        <xdr:cNvCxnSpPr/>
      </xdr:nvCxnSpPr>
      <xdr:spPr>
        <a:xfrm>
          <a:off x="15290800" y="14623098"/>
          <a:ext cx="889000" cy="5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32702</xdr:rowOff>
    </xdr:from>
    <xdr:to>
      <xdr:col>77</xdr:col>
      <xdr:colOff>95250</xdr:colOff>
      <xdr:row>86</xdr:row>
      <xdr:rowOff>134302</xdr:rowOff>
    </xdr:to>
    <xdr:sp macro="" textlink="">
      <xdr:nvSpPr>
        <xdr:cNvPr id="249" name="フローチャート: 判断 248"/>
        <xdr:cNvSpPr/>
      </xdr:nvSpPr>
      <xdr:spPr>
        <a:xfrm>
          <a:off x="16129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119079</xdr:rowOff>
    </xdr:from>
    <xdr:ext cx="736600" cy="259045"/>
    <xdr:sp macro="" textlink="">
      <xdr:nvSpPr>
        <xdr:cNvPr id="250" name="テキスト ボックス 249"/>
        <xdr:cNvSpPr txBox="1"/>
      </xdr:nvSpPr>
      <xdr:spPr>
        <a:xfrm>
          <a:off x="15798800" y="14863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1588</xdr:rowOff>
    </xdr:from>
    <xdr:to>
      <xdr:col>72</xdr:col>
      <xdr:colOff>203200</xdr:colOff>
      <xdr:row>85</xdr:row>
      <xdr:rowOff>49848</xdr:rowOff>
    </xdr:to>
    <xdr:cxnSp macro="">
      <xdr:nvCxnSpPr>
        <xdr:cNvPr id="251" name="直線コネクタ 250"/>
        <xdr:cNvCxnSpPr/>
      </xdr:nvCxnSpPr>
      <xdr:spPr>
        <a:xfrm>
          <a:off x="14401800" y="1457483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32702</xdr:rowOff>
    </xdr:from>
    <xdr:to>
      <xdr:col>73</xdr:col>
      <xdr:colOff>44450</xdr:colOff>
      <xdr:row>86</xdr:row>
      <xdr:rowOff>134302</xdr:rowOff>
    </xdr:to>
    <xdr:sp macro="" textlink="">
      <xdr:nvSpPr>
        <xdr:cNvPr id="252" name="フローチャート: 判断 251"/>
        <xdr:cNvSpPr/>
      </xdr:nvSpPr>
      <xdr:spPr>
        <a:xfrm>
          <a:off x="15240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119079</xdr:rowOff>
    </xdr:from>
    <xdr:ext cx="762000" cy="259045"/>
    <xdr:sp macro="" textlink="">
      <xdr:nvSpPr>
        <xdr:cNvPr id="253" name="テキスト ボックス 252"/>
        <xdr:cNvSpPr txBox="1"/>
      </xdr:nvSpPr>
      <xdr:spPr>
        <a:xfrm>
          <a:off x="14909800" y="14863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1588</xdr:rowOff>
    </xdr:from>
    <xdr:to>
      <xdr:col>68</xdr:col>
      <xdr:colOff>152400</xdr:colOff>
      <xdr:row>85</xdr:row>
      <xdr:rowOff>134302</xdr:rowOff>
    </xdr:to>
    <xdr:cxnSp macro="">
      <xdr:nvCxnSpPr>
        <xdr:cNvPr id="254" name="直線コネクタ 253"/>
        <xdr:cNvCxnSpPr/>
      </xdr:nvCxnSpPr>
      <xdr:spPr>
        <a:xfrm flipV="1">
          <a:off x="13512800" y="14574838"/>
          <a:ext cx="889000" cy="132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55" name="フローチャート: 判断 254"/>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56" name="テキスト ボックス 255"/>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62864</xdr:rowOff>
    </xdr:from>
    <xdr:to>
      <xdr:col>64</xdr:col>
      <xdr:colOff>152400</xdr:colOff>
      <xdr:row>86</xdr:row>
      <xdr:rowOff>164464</xdr:rowOff>
    </xdr:to>
    <xdr:sp macro="" textlink="">
      <xdr:nvSpPr>
        <xdr:cNvPr id="257" name="フローチャート: 判断 256"/>
        <xdr:cNvSpPr/>
      </xdr:nvSpPr>
      <xdr:spPr>
        <a:xfrm>
          <a:off x="13462000" y="1480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149241</xdr:rowOff>
    </xdr:from>
    <xdr:ext cx="762000" cy="259045"/>
    <xdr:sp macro="" textlink="">
      <xdr:nvSpPr>
        <xdr:cNvPr id="258" name="テキスト ボックス 257"/>
        <xdr:cNvSpPr txBox="1"/>
      </xdr:nvSpPr>
      <xdr:spPr>
        <a:xfrm>
          <a:off x="13131800" y="1489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59" name="テキスト ボックス 25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0" name="テキスト ボックス 25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1" name="テキスト ボックス 26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2" name="テキスト ボックス 26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3" name="テキスト ボックス 26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131763</xdr:rowOff>
    </xdr:from>
    <xdr:to>
      <xdr:col>81</xdr:col>
      <xdr:colOff>95250</xdr:colOff>
      <xdr:row>86</xdr:row>
      <xdr:rowOff>61913</xdr:rowOff>
    </xdr:to>
    <xdr:sp macro="" textlink="">
      <xdr:nvSpPr>
        <xdr:cNvPr id="264" name="楕円 263"/>
        <xdr:cNvSpPr/>
      </xdr:nvSpPr>
      <xdr:spPr>
        <a:xfrm>
          <a:off x="16967200" y="1470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148290</xdr:rowOff>
    </xdr:from>
    <xdr:ext cx="762000" cy="259045"/>
    <xdr:sp macro="" textlink="">
      <xdr:nvSpPr>
        <xdr:cNvPr id="265" name="給与水準   （国との比較）該当値テキスト"/>
        <xdr:cNvSpPr txBox="1"/>
      </xdr:nvSpPr>
      <xdr:spPr>
        <a:xfrm>
          <a:off x="17106900" y="1455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53339</xdr:rowOff>
    </xdr:from>
    <xdr:to>
      <xdr:col>77</xdr:col>
      <xdr:colOff>95250</xdr:colOff>
      <xdr:row>85</xdr:row>
      <xdr:rowOff>154939</xdr:rowOff>
    </xdr:to>
    <xdr:sp macro="" textlink="">
      <xdr:nvSpPr>
        <xdr:cNvPr id="266" name="楕円 265"/>
        <xdr:cNvSpPr/>
      </xdr:nvSpPr>
      <xdr:spPr>
        <a:xfrm>
          <a:off x="161290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165116</xdr:rowOff>
    </xdr:from>
    <xdr:ext cx="736600" cy="259045"/>
    <xdr:sp macro="" textlink="">
      <xdr:nvSpPr>
        <xdr:cNvPr id="267" name="テキスト ボックス 266"/>
        <xdr:cNvSpPr txBox="1"/>
      </xdr:nvSpPr>
      <xdr:spPr>
        <a:xfrm>
          <a:off x="15798800" y="14395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170498</xdr:rowOff>
    </xdr:from>
    <xdr:to>
      <xdr:col>73</xdr:col>
      <xdr:colOff>44450</xdr:colOff>
      <xdr:row>85</xdr:row>
      <xdr:rowOff>100648</xdr:rowOff>
    </xdr:to>
    <xdr:sp macro="" textlink="">
      <xdr:nvSpPr>
        <xdr:cNvPr id="268" name="楕円 267"/>
        <xdr:cNvSpPr/>
      </xdr:nvSpPr>
      <xdr:spPr>
        <a:xfrm>
          <a:off x="15240000" y="1457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110825</xdr:rowOff>
    </xdr:from>
    <xdr:ext cx="762000" cy="259045"/>
    <xdr:sp macro="" textlink="">
      <xdr:nvSpPr>
        <xdr:cNvPr id="269" name="テキスト ボックス 268"/>
        <xdr:cNvSpPr txBox="1"/>
      </xdr:nvSpPr>
      <xdr:spPr>
        <a:xfrm>
          <a:off x="14909800" y="1434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122238</xdr:rowOff>
    </xdr:from>
    <xdr:to>
      <xdr:col>68</xdr:col>
      <xdr:colOff>203200</xdr:colOff>
      <xdr:row>85</xdr:row>
      <xdr:rowOff>52388</xdr:rowOff>
    </xdr:to>
    <xdr:sp macro="" textlink="">
      <xdr:nvSpPr>
        <xdr:cNvPr id="270" name="楕円 269"/>
        <xdr:cNvSpPr/>
      </xdr:nvSpPr>
      <xdr:spPr>
        <a:xfrm>
          <a:off x="14351000" y="1452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62565</xdr:rowOff>
    </xdr:from>
    <xdr:ext cx="762000" cy="259045"/>
    <xdr:sp macro="" textlink="">
      <xdr:nvSpPr>
        <xdr:cNvPr id="271" name="テキスト ボックス 270"/>
        <xdr:cNvSpPr txBox="1"/>
      </xdr:nvSpPr>
      <xdr:spPr>
        <a:xfrm>
          <a:off x="14020800" y="1429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83502</xdr:rowOff>
    </xdr:from>
    <xdr:to>
      <xdr:col>64</xdr:col>
      <xdr:colOff>152400</xdr:colOff>
      <xdr:row>86</xdr:row>
      <xdr:rowOff>13652</xdr:rowOff>
    </xdr:to>
    <xdr:sp macro="" textlink="">
      <xdr:nvSpPr>
        <xdr:cNvPr id="272" name="楕円 271"/>
        <xdr:cNvSpPr/>
      </xdr:nvSpPr>
      <xdr:spPr>
        <a:xfrm>
          <a:off x="13462000" y="1465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23829</xdr:rowOff>
    </xdr:from>
    <xdr:ext cx="762000" cy="259045"/>
    <xdr:sp macro="" textlink="">
      <xdr:nvSpPr>
        <xdr:cNvPr id="273" name="テキスト ボックス 272"/>
        <xdr:cNvSpPr txBox="1"/>
      </xdr:nvSpPr>
      <xdr:spPr>
        <a:xfrm>
          <a:off x="13131800" y="14425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4" name="正方形/長方形 27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5" name="テキスト ボックス 27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76" name="テキスト ボックス 27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77" name="正方形/長方形 27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78" name="正方形/長方形 27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79" name="正方形/長方形 27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0" name="正方形/長方形 27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1" name="正方形/長方形 28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2" name="正方形/長方形 28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3" name="正方形/長方形 28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4" name="正方形/長方形 28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5" name="正方形/長方形 28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6" name="テキスト ボックス 28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員適正化計画により職員数の適正化を進めているが、人口千人当たりの職員数は類似団体平均を大きく上回っており、改善が必要である。今後も計画に基づき、事務事業の見直しを進め、適正な職員数となるよう努める。</a:t>
          </a:r>
        </a:p>
      </xdr:txBody>
    </xdr:sp>
    <xdr:clientData/>
  </xdr:twoCellAnchor>
  <xdr:oneCellAnchor>
    <xdr:from>
      <xdr:col>61</xdr:col>
      <xdr:colOff>6350</xdr:colOff>
      <xdr:row>54</xdr:row>
      <xdr:rowOff>139700</xdr:rowOff>
    </xdr:from>
    <xdr:ext cx="349839" cy="225703"/>
    <xdr:sp macro="" textlink="">
      <xdr:nvSpPr>
        <xdr:cNvPr id="287" name="テキスト ボックス 28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88" name="直線コネクタ 28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89" name="テキスト ボックス 28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0" name="直線コネクタ 28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1" name="テキスト ボックス 29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2" name="直線コネクタ 29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3" name="テキスト ボックス 29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4" name="直線コネクタ 29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5" name="テキスト ボックス 29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296" name="直線コネクタ 29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297" name="テキスト ボックス 29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298" name="直線コネクタ 29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299" name="テキスト ボックス 29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0" name="直線コネクタ 29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1" name="テキスト ボックス 30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85749</xdr:rowOff>
    </xdr:from>
    <xdr:to>
      <xdr:col>81</xdr:col>
      <xdr:colOff>44450</xdr:colOff>
      <xdr:row>67</xdr:row>
      <xdr:rowOff>47722</xdr:rowOff>
    </xdr:to>
    <xdr:cxnSp macro="">
      <xdr:nvCxnSpPr>
        <xdr:cNvPr id="304" name="直線コネクタ 303"/>
        <xdr:cNvCxnSpPr/>
      </xdr:nvCxnSpPr>
      <xdr:spPr>
        <a:xfrm flipV="1">
          <a:off x="17018000" y="10029849"/>
          <a:ext cx="0" cy="15050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19799</xdr:rowOff>
    </xdr:from>
    <xdr:ext cx="762000" cy="259045"/>
    <xdr:sp macro="" textlink="">
      <xdr:nvSpPr>
        <xdr:cNvPr id="305" name="定員管理の状況最小値テキスト"/>
        <xdr:cNvSpPr txBox="1"/>
      </xdr:nvSpPr>
      <xdr:spPr>
        <a:xfrm>
          <a:off x="17106900" y="1150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47722</xdr:rowOff>
    </xdr:from>
    <xdr:to>
      <xdr:col>81</xdr:col>
      <xdr:colOff>133350</xdr:colOff>
      <xdr:row>67</xdr:row>
      <xdr:rowOff>47722</xdr:rowOff>
    </xdr:to>
    <xdr:cxnSp macro="">
      <xdr:nvCxnSpPr>
        <xdr:cNvPr id="306" name="直線コネクタ 305"/>
        <xdr:cNvCxnSpPr/>
      </xdr:nvCxnSpPr>
      <xdr:spPr>
        <a:xfrm>
          <a:off x="16929100" y="1153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676</xdr:rowOff>
    </xdr:from>
    <xdr:ext cx="762000" cy="259045"/>
    <xdr:sp macro="" textlink="">
      <xdr:nvSpPr>
        <xdr:cNvPr id="307" name="定員管理の状況最大値テキスト"/>
        <xdr:cNvSpPr txBox="1"/>
      </xdr:nvSpPr>
      <xdr:spPr>
        <a:xfrm>
          <a:off x="17106900" y="9773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85749</xdr:rowOff>
    </xdr:from>
    <xdr:to>
      <xdr:col>81</xdr:col>
      <xdr:colOff>133350</xdr:colOff>
      <xdr:row>58</xdr:row>
      <xdr:rowOff>85749</xdr:rowOff>
    </xdr:to>
    <xdr:cxnSp macro="">
      <xdr:nvCxnSpPr>
        <xdr:cNvPr id="308" name="直線コネクタ 307"/>
        <xdr:cNvCxnSpPr/>
      </xdr:nvCxnSpPr>
      <xdr:spPr>
        <a:xfrm>
          <a:off x="16929100" y="1002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73739</xdr:rowOff>
    </xdr:from>
    <xdr:to>
      <xdr:col>81</xdr:col>
      <xdr:colOff>44450</xdr:colOff>
      <xdr:row>63</xdr:row>
      <xdr:rowOff>115334</xdr:rowOff>
    </xdr:to>
    <xdr:cxnSp macro="">
      <xdr:nvCxnSpPr>
        <xdr:cNvPr id="309" name="直線コネクタ 308"/>
        <xdr:cNvCxnSpPr/>
      </xdr:nvCxnSpPr>
      <xdr:spPr>
        <a:xfrm>
          <a:off x="16179800" y="10875089"/>
          <a:ext cx="838200" cy="41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65598</xdr:rowOff>
    </xdr:from>
    <xdr:ext cx="762000" cy="259045"/>
    <xdr:sp macro="" textlink="">
      <xdr:nvSpPr>
        <xdr:cNvPr id="310" name="定員管理の状況平均値テキスト"/>
        <xdr:cNvSpPr txBox="1"/>
      </xdr:nvSpPr>
      <xdr:spPr>
        <a:xfrm>
          <a:off x="17106900" y="100096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49071</xdr:rowOff>
    </xdr:from>
    <xdr:to>
      <xdr:col>81</xdr:col>
      <xdr:colOff>95250</xdr:colOff>
      <xdr:row>59</xdr:row>
      <xdr:rowOff>150671</xdr:rowOff>
    </xdr:to>
    <xdr:sp macro="" textlink="">
      <xdr:nvSpPr>
        <xdr:cNvPr id="311" name="フローチャート: 判断 310"/>
        <xdr:cNvSpPr/>
      </xdr:nvSpPr>
      <xdr:spPr>
        <a:xfrm>
          <a:off x="16967200" y="1016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51102</xdr:rowOff>
    </xdr:from>
    <xdr:to>
      <xdr:col>77</xdr:col>
      <xdr:colOff>44450</xdr:colOff>
      <xdr:row>63</xdr:row>
      <xdr:rowOff>73739</xdr:rowOff>
    </xdr:to>
    <xdr:cxnSp macro="">
      <xdr:nvCxnSpPr>
        <xdr:cNvPr id="312" name="直線コネクタ 311"/>
        <xdr:cNvCxnSpPr/>
      </xdr:nvCxnSpPr>
      <xdr:spPr>
        <a:xfrm>
          <a:off x="15290800" y="10852452"/>
          <a:ext cx="889000" cy="22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59412</xdr:rowOff>
    </xdr:from>
    <xdr:to>
      <xdr:col>77</xdr:col>
      <xdr:colOff>95250</xdr:colOff>
      <xdr:row>59</xdr:row>
      <xdr:rowOff>161012</xdr:rowOff>
    </xdr:to>
    <xdr:sp macro="" textlink="">
      <xdr:nvSpPr>
        <xdr:cNvPr id="313" name="フローチャート: 判断 312"/>
        <xdr:cNvSpPr/>
      </xdr:nvSpPr>
      <xdr:spPr>
        <a:xfrm>
          <a:off x="161290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171189</xdr:rowOff>
    </xdr:from>
    <xdr:ext cx="736600" cy="259045"/>
    <xdr:sp macro="" textlink="">
      <xdr:nvSpPr>
        <xdr:cNvPr id="314" name="テキスト ボックス 313"/>
        <xdr:cNvSpPr txBox="1"/>
      </xdr:nvSpPr>
      <xdr:spPr>
        <a:xfrm>
          <a:off x="15798800" y="9943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76738</xdr:rowOff>
    </xdr:from>
    <xdr:to>
      <xdr:col>72</xdr:col>
      <xdr:colOff>203200</xdr:colOff>
      <xdr:row>63</xdr:row>
      <xdr:rowOff>51102</xdr:rowOff>
    </xdr:to>
    <xdr:cxnSp macro="">
      <xdr:nvCxnSpPr>
        <xdr:cNvPr id="315" name="直線コネクタ 314"/>
        <xdr:cNvCxnSpPr/>
      </xdr:nvCxnSpPr>
      <xdr:spPr>
        <a:xfrm>
          <a:off x="14401800" y="10706638"/>
          <a:ext cx="889000" cy="14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54815</xdr:rowOff>
    </xdr:from>
    <xdr:to>
      <xdr:col>73</xdr:col>
      <xdr:colOff>44450</xdr:colOff>
      <xdr:row>59</xdr:row>
      <xdr:rowOff>156415</xdr:rowOff>
    </xdr:to>
    <xdr:sp macro="" textlink="">
      <xdr:nvSpPr>
        <xdr:cNvPr id="316" name="フローチャート: 判断 315"/>
        <xdr:cNvSpPr/>
      </xdr:nvSpPr>
      <xdr:spPr>
        <a:xfrm>
          <a:off x="152400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166592</xdr:rowOff>
    </xdr:from>
    <xdr:ext cx="762000" cy="259045"/>
    <xdr:sp macro="" textlink="">
      <xdr:nvSpPr>
        <xdr:cNvPr id="317" name="テキスト ボックス 316"/>
        <xdr:cNvSpPr txBox="1"/>
      </xdr:nvSpPr>
      <xdr:spPr>
        <a:xfrm>
          <a:off x="14909800" y="9939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76738</xdr:rowOff>
    </xdr:from>
    <xdr:to>
      <xdr:col>68</xdr:col>
      <xdr:colOff>152400</xdr:colOff>
      <xdr:row>62</xdr:row>
      <xdr:rowOff>83403</xdr:rowOff>
    </xdr:to>
    <xdr:cxnSp macro="">
      <xdr:nvCxnSpPr>
        <xdr:cNvPr id="318" name="直線コネクタ 317"/>
        <xdr:cNvCxnSpPr/>
      </xdr:nvCxnSpPr>
      <xdr:spPr>
        <a:xfrm flipV="1">
          <a:off x="13512800" y="10706638"/>
          <a:ext cx="889000" cy="6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59872</xdr:rowOff>
    </xdr:from>
    <xdr:to>
      <xdr:col>68</xdr:col>
      <xdr:colOff>203200</xdr:colOff>
      <xdr:row>59</xdr:row>
      <xdr:rowOff>161472</xdr:rowOff>
    </xdr:to>
    <xdr:sp macro="" textlink="">
      <xdr:nvSpPr>
        <xdr:cNvPr id="319" name="フローチャート: 判断 318"/>
        <xdr:cNvSpPr/>
      </xdr:nvSpPr>
      <xdr:spPr>
        <a:xfrm>
          <a:off x="14351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199</xdr:rowOff>
    </xdr:from>
    <xdr:ext cx="762000" cy="259045"/>
    <xdr:sp macro="" textlink="">
      <xdr:nvSpPr>
        <xdr:cNvPr id="320" name="テキスト ボックス 319"/>
        <xdr:cNvSpPr txBox="1"/>
      </xdr:nvSpPr>
      <xdr:spPr>
        <a:xfrm>
          <a:off x="14020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50909</xdr:rowOff>
    </xdr:from>
    <xdr:to>
      <xdr:col>64</xdr:col>
      <xdr:colOff>152400</xdr:colOff>
      <xdr:row>59</xdr:row>
      <xdr:rowOff>152509</xdr:rowOff>
    </xdr:to>
    <xdr:sp macro="" textlink="">
      <xdr:nvSpPr>
        <xdr:cNvPr id="321" name="フローチャート: 判断 320"/>
        <xdr:cNvSpPr/>
      </xdr:nvSpPr>
      <xdr:spPr>
        <a:xfrm>
          <a:off x="134620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162686</xdr:rowOff>
    </xdr:from>
    <xdr:ext cx="762000" cy="259045"/>
    <xdr:sp macro="" textlink="">
      <xdr:nvSpPr>
        <xdr:cNvPr id="322" name="テキスト ボックス 321"/>
        <xdr:cNvSpPr txBox="1"/>
      </xdr:nvSpPr>
      <xdr:spPr>
        <a:xfrm>
          <a:off x="13131800" y="993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3" name="テキスト ボックス 32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4" name="テキスト ボックス 32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5" name="テキスト ボックス 32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6" name="テキスト ボックス 32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7" name="テキスト ボックス 32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64534</xdr:rowOff>
    </xdr:from>
    <xdr:to>
      <xdr:col>81</xdr:col>
      <xdr:colOff>95250</xdr:colOff>
      <xdr:row>63</xdr:row>
      <xdr:rowOff>166134</xdr:rowOff>
    </xdr:to>
    <xdr:sp macro="" textlink="">
      <xdr:nvSpPr>
        <xdr:cNvPr id="328" name="楕円 327"/>
        <xdr:cNvSpPr/>
      </xdr:nvSpPr>
      <xdr:spPr>
        <a:xfrm>
          <a:off x="16967200" y="1086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36611</xdr:rowOff>
    </xdr:from>
    <xdr:ext cx="762000" cy="259045"/>
    <xdr:sp macro="" textlink="">
      <xdr:nvSpPr>
        <xdr:cNvPr id="329" name="定員管理の状況該当値テキスト"/>
        <xdr:cNvSpPr txBox="1"/>
      </xdr:nvSpPr>
      <xdr:spPr>
        <a:xfrm>
          <a:off x="17106900" y="10837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22939</xdr:rowOff>
    </xdr:from>
    <xdr:to>
      <xdr:col>77</xdr:col>
      <xdr:colOff>95250</xdr:colOff>
      <xdr:row>63</xdr:row>
      <xdr:rowOff>124539</xdr:rowOff>
    </xdr:to>
    <xdr:sp macro="" textlink="">
      <xdr:nvSpPr>
        <xdr:cNvPr id="330" name="楕円 329"/>
        <xdr:cNvSpPr/>
      </xdr:nvSpPr>
      <xdr:spPr>
        <a:xfrm>
          <a:off x="16129000" y="1082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109316</xdr:rowOff>
    </xdr:from>
    <xdr:ext cx="736600" cy="259045"/>
    <xdr:sp macro="" textlink="">
      <xdr:nvSpPr>
        <xdr:cNvPr id="331" name="テキスト ボックス 330"/>
        <xdr:cNvSpPr txBox="1"/>
      </xdr:nvSpPr>
      <xdr:spPr>
        <a:xfrm>
          <a:off x="15798800" y="10910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302</xdr:rowOff>
    </xdr:from>
    <xdr:to>
      <xdr:col>73</xdr:col>
      <xdr:colOff>44450</xdr:colOff>
      <xdr:row>63</xdr:row>
      <xdr:rowOff>101902</xdr:rowOff>
    </xdr:to>
    <xdr:sp macro="" textlink="">
      <xdr:nvSpPr>
        <xdr:cNvPr id="332" name="楕円 331"/>
        <xdr:cNvSpPr/>
      </xdr:nvSpPr>
      <xdr:spPr>
        <a:xfrm>
          <a:off x="15240000" y="1080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86679</xdr:rowOff>
    </xdr:from>
    <xdr:ext cx="762000" cy="259045"/>
    <xdr:sp macro="" textlink="">
      <xdr:nvSpPr>
        <xdr:cNvPr id="333" name="テキスト ボックス 332"/>
        <xdr:cNvSpPr txBox="1"/>
      </xdr:nvSpPr>
      <xdr:spPr>
        <a:xfrm>
          <a:off x="14909800" y="1088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25938</xdr:rowOff>
    </xdr:from>
    <xdr:to>
      <xdr:col>68</xdr:col>
      <xdr:colOff>203200</xdr:colOff>
      <xdr:row>62</xdr:row>
      <xdr:rowOff>127538</xdr:rowOff>
    </xdr:to>
    <xdr:sp macro="" textlink="">
      <xdr:nvSpPr>
        <xdr:cNvPr id="334" name="楕円 333"/>
        <xdr:cNvSpPr/>
      </xdr:nvSpPr>
      <xdr:spPr>
        <a:xfrm>
          <a:off x="14351000" y="1065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112315</xdr:rowOff>
    </xdr:from>
    <xdr:ext cx="762000" cy="259045"/>
    <xdr:sp macro="" textlink="">
      <xdr:nvSpPr>
        <xdr:cNvPr id="335" name="テキスト ボックス 334"/>
        <xdr:cNvSpPr txBox="1"/>
      </xdr:nvSpPr>
      <xdr:spPr>
        <a:xfrm>
          <a:off x="14020800" y="10742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32603</xdr:rowOff>
    </xdr:from>
    <xdr:to>
      <xdr:col>64</xdr:col>
      <xdr:colOff>152400</xdr:colOff>
      <xdr:row>62</xdr:row>
      <xdr:rowOff>134203</xdr:rowOff>
    </xdr:to>
    <xdr:sp macro="" textlink="">
      <xdr:nvSpPr>
        <xdr:cNvPr id="336" name="楕円 335"/>
        <xdr:cNvSpPr/>
      </xdr:nvSpPr>
      <xdr:spPr>
        <a:xfrm>
          <a:off x="13462000" y="1066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118980</xdr:rowOff>
    </xdr:from>
    <xdr:ext cx="762000" cy="259045"/>
    <xdr:sp macro="" textlink="">
      <xdr:nvSpPr>
        <xdr:cNvPr id="337" name="テキスト ボックス 336"/>
        <xdr:cNvSpPr txBox="1"/>
      </xdr:nvSpPr>
      <xdr:spPr>
        <a:xfrm>
          <a:off x="13131800" y="10748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8" name="正方形/長方形 33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39" name="テキスト ボックス 33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0" name="テキスト ボックス 33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1" name="正方形/長方形 34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2" name="正方形/長方形 34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3" name="正方形/長方形 34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4" name="正方形/長方形 34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5" name="正方形/長方形 34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6" name="正方形/長方形 34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7" name="正方形/長方形 34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8" name="正方形/長方形 34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9" name="正方形/長方形 34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0" name="テキスト ボックス 34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ける起債事業の償還開始に伴い元利償還金の額が増加したこと、また、一部事務組合が起こした地方債に充てられた負担金が増加したことにより比率は前年度より上昇した。今後、上昇を抑えるために起債発行額の抑制が必要である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おいて公共施設等の整備で地方債発行額が増加する見込みであるため、現在は健全な比率ではあるが、比率の上昇を抑えるため、緊急度・住民ニーズを的確に把握した事業の選択と重点化により、起債に大きく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51" name="テキスト ボックス 35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2" name="直線コネクタ 35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3" name="テキスト ボックス 35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54" name="直線コネクタ 35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55" name="テキスト ボックス 35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56" name="直線コネクタ 35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57" name="テキスト ボックス 35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58" name="直線コネクタ 35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59" name="テキスト ボックス 35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0" name="直線コネクタ 35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1" name="直線コネクタ 36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25908</xdr:rowOff>
    </xdr:from>
    <xdr:to>
      <xdr:col>81</xdr:col>
      <xdr:colOff>44450</xdr:colOff>
      <xdr:row>43</xdr:row>
      <xdr:rowOff>143510</xdr:rowOff>
    </xdr:to>
    <xdr:cxnSp macro="">
      <xdr:nvCxnSpPr>
        <xdr:cNvPr id="363" name="直線コネクタ 362"/>
        <xdr:cNvCxnSpPr/>
      </xdr:nvCxnSpPr>
      <xdr:spPr>
        <a:xfrm flipV="1">
          <a:off x="17018000" y="6541008"/>
          <a:ext cx="0" cy="9748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64" name="公債費負担の状況最小値テキスト"/>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65" name="直線コネクタ 364"/>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112285</xdr:rowOff>
    </xdr:from>
    <xdr:ext cx="762000" cy="259045"/>
    <xdr:sp macro="" textlink="">
      <xdr:nvSpPr>
        <xdr:cNvPr id="366" name="公債費負担の状況最大値テキスト"/>
        <xdr:cNvSpPr txBox="1"/>
      </xdr:nvSpPr>
      <xdr:spPr>
        <a:xfrm>
          <a:off x="17106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25908</xdr:rowOff>
    </xdr:from>
    <xdr:to>
      <xdr:col>81</xdr:col>
      <xdr:colOff>133350</xdr:colOff>
      <xdr:row>38</xdr:row>
      <xdr:rowOff>25908</xdr:rowOff>
    </xdr:to>
    <xdr:cxnSp macro="">
      <xdr:nvCxnSpPr>
        <xdr:cNvPr id="367" name="直線コネクタ 366"/>
        <xdr:cNvCxnSpPr/>
      </xdr:nvCxnSpPr>
      <xdr:spPr>
        <a:xfrm>
          <a:off x="16929100" y="654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35306</xdr:rowOff>
    </xdr:from>
    <xdr:to>
      <xdr:col>81</xdr:col>
      <xdr:colOff>44450</xdr:colOff>
      <xdr:row>40</xdr:row>
      <xdr:rowOff>44958</xdr:rowOff>
    </xdr:to>
    <xdr:cxnSp macro="">
      <xdr:nvCxnSpPr>
        <xdr:cNvPr id="368" name="直線コネクタ 367"/>
        <xdr:cNvCxnSpPr/>
      </xdr:nvCxnSpPr>
      <xdr:spPr>
        <a:xfrm>
          <a:off x="16179800" y="689330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21607</xdr:rowOff>
    </xdr:from>
    <xdr:ext cx="762000" cy="259045"/>
    <xdr:sp macro="" textlink="">
      <xdr:nvSpPr>
        <xdr:cNvPr id="369" name="公債費負担の状況平均値テキスト"/>
        <xdr:cNvSpPr txBox="1"/>
      </xdr:nvSpPr>
      <xdr:spPr>
        <a:xfrm>
          <a:off x="17106900" y="705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70" name="フローチャート: 判断 369"/>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35306</xdr:rowOff>
    </xdr:from>
    <xdr:to>
      <xdr:col>77</xdr:col>
      <xdr:colOff>44450</xdr:colOff>
      <xdr:row>40</xdr:row>
      <xdr:rowOff>54610</xdr:rowOff>
    </xdr:to>
    <xdr:cxnSp macro="">
      <xdr:nvCxnSpPr>
        <xdr:cNvPr id="371" name="直線コネクタ 370"/>
        <xdr:cNvCxnSpPr/>
      </xdr:nvCxnSpPr>
      <xdr:spPr>
        <a:xfrm flipV="1">
          <a:off x="15290800" y="689330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20574</xdr:rowOff>
    </xdr:from>
    <xdr:to>
      <xdr:col>77</xdr:col>
      <xdr:colOff>95250</xdr:colOff>
      <xdr:row>41</xdr:row>
      <xdr:rowOff>122174</xdr:rowOff>
    </xdr:to>
    <xdr:sp macro="" textlink="">
      <xdr:nvSpPr>
        <xdr:cNvPr id="372" name="フローチャート: 判断 371"/>
        <xdr:cNvSpPr/>
      </xdr:nvSpPr>
      <xdr:spPr>
        <a:xfrm>
          <a:off x="16129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106951</xdr:rowOff>
    </xdr:from>
    <xdr:ext cx="736600" cy="259045"/>
    <xdr:sp macro="" textlink="">
      <xdr:nvSpPr>
        <xdr:cNvPr id="373" name="テキスト ボックス 372"/>
        <xdr:cNvSpPr txBox="1"/>
      </xdr:nvSpPr>
      <xdr:spPr>
        <a:xfrm>
          <a:off x="15798800" y="713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54610</xdr:rowOff>
    </xdr:from>
    <xdr:to>
      <xdr:col>72</xdr:col>
      <xdr:colOff>203200</xdr:colOff>
      <xdr:row>40</xdr:row>
      <xdr:rowOff>117348</xdr:rowOff>
    </xdr:to>
    <xdr:cxnSp macro="">
      <xdr:nvCxnSpPr>
        <xdr:cNvPr id="374" name="直線コネクタ 373"/>
        <xdr:cNvCxnSpPr/>
      </xdr:nvCxnSpPr>
      <xdr:spPr>
        <a:xfrm flipV="1">
          <a:off x="14401800" y="6912610"/>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75" name="フローチャート: 判断 374"/>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106951</xdr:rowOff>
    </xdr:from>
    <xdr:ext cx="762000" cy="259045"/>
    <xdr:sp macro="" textlink="">
      <xdr:nvSpPr>
        <xdr:cNvPr id="376" name="テキスト ボックス 375"/>
        <xdr:cNvSpPr txBox="1"/>
      </xdr:nvSpPr>
      <xdr:spPr>
        <a:xfrm>
          <a:off x="14909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117348</xdr:rowOff>
    </xdr:from>
    <xdr:to>
      <xdr:col>68</xdr:col>
      <xdr:colOff>152400</xdr:colOff>
      <xdr:row>41</xdr:row>
      <xdr:rowOff>76200</xdr:rowOff>
    </xdr:to>
    <xdr:cxnSp macro="">
      <xdr:nvCxnSpPr>
        <xdr:cNvPr id="377" name="直線コネクタ 376"/>
        <xdr:cNvCxnSpPr/>
      </xdr:nvCxnSpPr>
      <xdr:spPr>
        <a:xfrm flipV="1">
          <a:off x="13512800" y="6975348"/>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6096</xdr:rowOff>
    </xdr:from>
    <xdr:to>
      <xdr:col>68</xdr:col>
      <xdr:colOff>203200</xdr:colOff>
      <xdr:row>41</xdr:row>
      <xdr:rowOff>107696</xdr:rowOff>
    </xdr:to>
    <xdr:sp macro="" textlink="">
      <xdr:nvSpPr>
        <xdr:cNvPr id="378" name="フローチャート: 判断 377"/>
        <xdr:cNvSpPr/>
      </xdr:nvSpPr>
      <xdr:spPr>
        <a:xfrm>
          <a:off x="14351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92473</xdr:rowOff>
    </xdr:from>
    <xdr:ext cx="762000" cy="259045"/>
    <xdr:sp macro="" textlink="">
      <xdr:nvSpPr>
        <xdr:cNvPr id="379" name="テキスト ボックス 378"/>
        <xdr:cNvSpPr txBox="1"/>
      </xdr:nvSpPr>
      <xdr:spPr>
        <a:xfrm>
          <a:off x="14020800" y="712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167894</xdr:rowOff>
    </xdr:from>
    <xdr:to>
      <xdr:col>64</xdr:col>
      <xdr:colOff>152400</xdr:colOff>
      <xdr:row>41</xdr:row>
      <xdr:rowOff>98044</xdr:rowOff>
    </xdr:to>
    <xdr:sp macro="" textlink="">
      <xdr:nvSpPr>
        <xdr:cNvPr id="380" name="フローチャート: 判断 379"/>
        <xdr:cNvSpPr/>
      </xdr:nvSpPr>
      <xdr:spPr>
        <a:xfrm>
          <a:off x="13462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108221</xdr:rowOff>
    </xdr:from>
    <xdr:ext cx="762000" cy="259045"/>
    <xdr:sp macro="" textlink="">
      <xdr:nvSpPr>
        <xdr:cNvPr id="381" name="テキスト ボックス 380"/>
        <xdr:cNvSpPr txBox="1"/>
      </xdr:nvSpPr>
      <xdr:spPr>
        <a:xfrm>
          <a:off x="13131800" y="679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2" name="テキスト ボックス 38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3" name="テキスト ボックス 38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4" name="テキスト ボックス 38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5" name="テキスト ボックス 38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6" name="テキスト ボックス 38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165608</xdr:rowOff>
    </xdr:from>
    <xdr:to>
      <xdr:col>81</xdr:col>
      <xdr:colOff>95250</xdr:colOff>
      <xdr:row>40</xdr:row>
      <xdr:rowOff>95758</xdr:rowOff>
    </xdr:to>
    <xdr:sp macro="" textlink="">
      <xdr:nvSpPr>
        <xdr:cNvPr id="387" name="楕円 386"/>
        <xdr:cNvSpPr/>
      </xdr:nvSpPr>
      <xdr:spPr>
        <a:xfrm>
          <a:off x="16967200" y="685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10685</xdr:rowOff>
    </xdr:from>
    <xdr:ext cx="762000" cy="259045"/>
    <xdr:sp macro="" textlink="">
      <xdr:nvSpPr>
        <xdr:cNvPr id="388" name="公債費負担の状況該当値テキスト"/>
        <xdr:cNvSpPr txBox="1"/>
      </xdr:nvSpPr>
      <xdr:spPr>
        <a:xfrm>
          <a:off x="17106900" y="669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155956</xdr:rowOff>
    </xdr:from>
    <xdr:to>
      <xdr:col>77</xdr:col>
      <xdr:colOff>95250</xdr:colOff>
      <xdr:row>40</xdr:row>
      <xdr:rowOff>86106</xdr:rowOff>
    </xdr:to>
    <xdr:sp macro="" textlink="">
      <xdr:nvSpPr>
        <xdr:cNvPr id="389" name="楕円 388"/>
        <xdr:cNvSpPr/>
      </xdr:nvSpPr>
      <xdr:spPr>
        <a:xfrm>
          <a:off x="16129000" y="684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96283</xdr:rowOff>
    </xdr:from>
    <xdr:ext cx="736600" cy="259045"/>
    <xdr:sp macro="" textlink="">
      <xdr:nvSpPr>
        <xdr:cNvPr id="390" name="テキスト ボックス 389"/>
        <xdr:cNvSpPr txBox="1"/>
      </xdr:nvSpPr>
      <xdr:spPr>
        <a:xfrm>
          <a:off x="15798800" y="6611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3810</xdr:rowOff>
    </xdr:from>
    <xdr:to>
      <xdr:col>73</xdr:col>
      <xdr:colOff>44450</xdr:colOff>
      <xdr:row>40</xdr:row>
      <xdr:rowOff>105410</xdr:rowOff>
    </xdr:to>
    <xdr:sp macro="" textlink="">
      <xdr:nvSpPr>
        <xdr:cNvPr id="391" name="楕円 390"/>
        <xdr:cNvSpPr/>
      </xdr:nvSpPr>
      <xdr:spPr>
        <a:xfrm>
          <a:off x="15240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115587</xdr:rowOff>
    </xdr:from>
    <xdr:ext cx="762000" cy="259045"/>
    <xdr:sp macro="" textlink="">
      <xdr:nvSpPr>
        <xdr:cNvPr id="392" name="テキスト ボックス 391"/>
        <xdr:cNvSpPr txBox="1"/>
      </xdr:nvSpPr>
      <xdr:spPr>
        <a:xfrm>
          <a:off x="14909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66548</xdr:rowOff>
    </xdr:from>
    <xdr:to>
      <xdr:col>68</xdr:col>
      <xdr:colOff>203200</xdr:colOff>
      <xdr:row>40</xdr:row>
      <xdr:rowOff>168148</xdr:rowOff>
    </xdr:to>
    <xdr:sp macro="" textlink="">
      <xdr:nvSpPr>
        <xdr:cNvPr id="393" name="楕円 392"/>
        <xdr:cNvSpPr/>
      </xdr:nvSpPr>
      <xdr:spPr>
        <a:xfrm>
          <a:off x="143510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6875</xdr:rowOff>
    </xdr:from>
    <xdr:ext cx="762000" cy="259045"/>
    <xdr:sp macro="" textlink="">
      <xdr:nvSpPr>
        <xdr:cNvPr id="394" name="テキスト ボックス 393"/>
        <xdr:cNvSpPr txBox="1"/>
      </xdr:nvSpPr>
      <xdr:spPr>
        <a:xfrm>
          <a:off x="14020800" y="669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395" name="楕円 394"/>
        <xdr:cNvSpPr/>
      </xdr:nvSpPr>
      <xdr:spPr>
        <a:xfrm>
          <a:off x="13462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111777</xdr:rowOff>
    </xdr:from>
    <xdr:ext cx="762000" cy="259045"/>
    <xdr:sp macro="" textlink="">
      <xdr:nvSpPr>
        <xdr:cNvPr id="396" name="テキスト ボックス 395"/>
        <xdr:cNvSpPr txBox="1"/>
      </xdr:nvSpPr>
      <xdr:spPr>
        <a:xfrm>
          <a:off x="13131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7" name="正方形/長方形 39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398" name="テキスト ボックス 39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399" name="テキスト ボックス 39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0" name="正方形/長方形 39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1" name="正方形/長方形 40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2" name="正方形/長方形 40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3" name="正方形/長方形 40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4" name="正方形/長方形 40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5" name="正方形/長方形 40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6" name="正方形/長方形 40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7" name="正方形/長方形 40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8" name="正方形/長方形 40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09" name="テキスト ボックス 40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については、前年度と変化はない。要因としては大型投資事業に係る地方債の償還が終了する一方で、多額の起債を抑制し、交付税算入率が高い辺地・過疎債を限定とした資金借入の実践等があげられる。しかしながら近年は基金の取り崩しを行わなければならない予算編成となっているため、今後も公債費残高の減少、義務的経費の削減を進め、財政の健全化に努める。</a:t>
          </a:r>
        </a:p>
      </xdr:txBody>
    </xdr:sp>
    <xdr:clientData/>
  </xdr:twoCellAnchor>
  <xdr:oneCellAnchor>
    <xdr:from>
      <xdr:col>61</xdr:col>
      <xdr:colOff>6350</xdr:colOff>
      <xdr:row>10</xdr:row>
      <xdr:rowOff>63500</xdr:rowOff>
    </xdr:from>
    <xdr:ext cx="298543" cy="225703"/>
    <xdr:sp macro="" textlink="">
      <xdr:nvSpPr>
        <xdr:cNvPr id="410" name="テキスト ボックス 40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1" name="直線コネクタ 41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2" name="テキスト ボックス 41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3" name="直線コネクタ 41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14" name="テキスト ボックス 41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15" name="直線コネクタ 41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16" name="テキスト ボックス 41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17" name="直線コネクタ 41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18" name="テキスト ボックス 41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19" name="直線コネクタ 41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0" name="テキスト ボックス 41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1" name="直線コネクタ 42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2" name="テキスト ボックス 42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3" name="直線コネクタ 42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24" name="テキスト ボックス 42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5" name="直線コネクタ 42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69306</xdr:rowOff>
    </xdr:to>
    <xdr:cxnSp macro="">
      <xdr:nvCxnSpPr>
        <xdr:cNvPr id="427" name="直線コネクタ 426"/>
        <xdr:cNvCxnSpPr/>
      </xdr:nvCxnSpPr>
      <xdr:spPr>
        <a:xfrm flipV="1">
          <a:off x="17018000" y="2313214"/>
          <a:ext cx="0" cy="16994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41383</xdr:rowOff>
    </xdr:from>
    <xdr:ext cx="762000" cy="259045"/>
    <xdr:sp macro="" textlink="">
      <xdr:nvSpPr>
        <xdr:cNvPr id="428" name="将来負担の状況最小値テキスト"/>
        <xdr:cNvSpPr txBox="1"/>
      </xdr:nvSpPr>
      <xdr:spPr>
        <a:xfrm>
          <a:off x="17106900" y="398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69306</xdr:rowOff>
    </xdr:from>
    <xdr:to>
      <xdr:col>81</xdr:col>
      <xdr:colOff>133350</xdr:colOff>
      <xdr:row>23</xdr:row>
      <xdr:rowOff>69306</xdr:rowOff>
    </xdr:to>
    <xdr:cxnSp macro="">
      <xdr:nvCxnSpPr>
        <xdr:cNvPr id="429" name="直線コネクタ 428"/>
        <xdr:cNvCxnSpPr/>
      </xdr:nvCxnSpPr>
      <xdr:spPr>
        <a:xfrm>
          <a:off x="16929100" y="401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0"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1" name="直線コネクタ 43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2"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3" name="フローチャート: 判断 432"/>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34" name="フローチャート: 判断 433"/>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35" name="テキスト ボックス 434"/>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36" name="フローチャート: 判断 435"/>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37" name="テキスト ボックス 436"/>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38" name="フローチャート: 判断 437"/>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39" name="テキスト ボックス 438"/>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0" name="フローチャート: 判断 439"/>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1" name="テキスト ボックス 440"/>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2" name="テキスト ボックス 44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3" name="テキスト ボックス 44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4" name="テキスト ボックス 44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5" name="テキスト ボックス 44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6" name="テキスト ボックス 44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奈良県上北山村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479
478
274.22
2,222,211
1,956,569
264,788
911,596
1,978,733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会計年度任用職員の制度開始により臨時職員の賃金や社会保険料等が人件費に移行したため人件費が増加し、経常収支比率は前年度と比較すると上昇した。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類似団体平均と比較しても職員数が多いため上回っている。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今後も引き続き定員適正化計画に基づき職員数の適正化、事務事業の見直し・効率化により人件費の抑制に努める。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125367</xdr:rowOff>
    </xdr:from>
    <xdr:to>
      <xdr:col>24</xdr:col>
      <xdr:colOff>25400</xdr:colOff>
      <xdr:row>40</xdr:row>
      <xdr:rowOff>130266</xdr:rowOff>
    </xdr:to>
    <xdr:cxnSp macro="">
      <xdr:nvCxnSpPr>
        <xdr:cNvPr id="63" name="直線コネクタ 62"/>
        <xdr:cNvCxnSpPr/>
      </xdr:nvCxnSpPr>
      <xdr:spPr>
        <a:xfrm flipV="1">
          <a:off x="4826000" y="5783217"/>
          <a:ext cx="0" cy="1205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102343</xdr:rowOff>
    </xdr:from>
    <xdr:ext cx="762000" cy="259045"/>
    <xdr:sp macro="" textlink="">
      <xdr:nvSpPr>
        <xdr:cNvPr id="64" name="人件費最小値テキスト"/>
        <xdr:cNvSpPr txBox="1"/>
      </xdr:nvSpPr>
      <xdr:spPr>
        <a:xfrm>
          <a:off x="4914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130266</xdr:rowOff>
    </xdr:from>
    <xdr:to>
      <xdr:col>24</xdr:col>
      <xdr:colOff>114300</xdr:colOff>
      <xdr:row>40</xdr:row>
      <xdr:rowOff>130266</xdr:rowOff>
    </xdr:to>
    <xdr:cxnSp macro="">
      <xdr:nvCxnSpPr>
        <xdr:cNvPr id="65" name="直線コネクタ 64"/>
        <xdr:cNvCxnSpPr/>
      </xdr:nvCxnSpPr>
      <xdr:spPr>
        <a:xfrm>
          <a:off x="4737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40294</xdr:rowOff>
    </xdr:from>
    <xdr:ext cx="762000" cy="259045"/>
    <xdr:sp macro="" textlink="">
      <xdr:nvSpPr>
        <xdr:cNvPr id="66" name="人件費最大値テキスト"/>
        <xdr:cNvSpPr txBox="1"/>
      </xdr:nvSpPr>
      <xdr:spPr>
        <a:xfrm>
          <a:off x="4914900" y="5526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125367</xdr:rowOff>
    </xdr:from>
    <xdr:to>
      <xdr:col>24</xdr:col>
      <xdr:colOff>114300</xdr:colOff>
      <xdr:row>33</xdr:row>
      <xdr:rowOff>125367</xdr:rowOff>
    </xdr:to>
    <xdr:cxnSp macro="">
      <xdr:nvCxnSpPr>
        <xdr:cNvPr id="67" name="直線コネクタ 66"/>
        <xdr:cNvCxnSpPr/>
      </xdr:nvCxnSpPr>
      <xdr:spPr>
        <a:xfrm>
          <a:off x="4737100" y="5783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151493</xdr:rowOff>
    </xdr:from>
    <xdr:to>
      <xdr:col>24</xdr:col>
      <xdr:colOff>25400</xdr:colOff>
      <xdr:row>38</xdr:row>
      <xdr:rowOff>35560</xdr:rowOff>
    </xdr:to>
    <xdr:cxnSp macro="">
      <xdr:nvCxnSpPr>
        <xdr:cNvPr id="68" name="直線コネクタ 67"/>
        <xdr:cNvCxnSpPr/>
      </xdr:nvCxnSpPr>
      <xdr:spPr>
        <a:xfrm>
          <a:off x="3987800" y="6495143"/>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130283</xdr:rowOff>
    </xdr:from>
    <xdr:ext cx="762000" cy="259045"/>
    <xdr:sp macro="" textlink="">
      <xdr:nvSpPr>
        <xdr:cNvPr id="69" name="人件費平均値テキスト"/>
        <xdr:cNvSpPr txBox="1"/>
      </xdr:nvSpPr>
      <xdr:spPr>
        <a:xfrm>
          <a:off x="4914900" y="5959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113756</xdr:rowOff>
    </xdr:from>
    <xdr:to>
      <xdr:col>24</xdr:col>
      <xdr:colOff>76200</xdr:colOff>
      <xdr:row>36</xdr:row>
      <xdr:rowOff>43906</xdr:rowOff>
    </xdr:to>
    <xdr:sp macro="" textlink="">
      <xdr:nvSpPr>
        <xdr:cNvPr id="70" name="フローチャート: 判断 69"/>
        <xdr:cNvSpPr/>
      </xdr:nvSpPr>
      <xdr:spPr>
        <a:xfrm>
          <a:off x="47752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30661</xdr:rowOff>
    </xdr:from>
    <xdr:to>
      <xdr:col>19</xdr:col>
      <xdr:colOff>187325</xdr:colOff>
      <xdr:row>37</xdr:row>
      <xdr:rowOff>151493</xdr:rowOff>
    </xdr:to>
    <xdr:cxnSp macro="">
      <xdr:nvCxnSpPr>
        <xdr:cNvPr id="71" name="直線コネクタ 70"/>
        <xdr:cNvCxnSpPr/>
      </xdr:nvCxnSpPr>
      <xdr:spPr>
        <a:xfrm>
          <a:off x="3098800" y="6374311"/>
          <a:ext cx="889000" cy="12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61504</xdr:rowOff>
    </xdr:from>
    <xdr:to>
      <xdr:col>20</xdr:col>
      <xdr:colOff>38100</xdr:colOff>
      <xdr:row>35</xdr:row>
      <xdr:rowOff>163104</xdr:rowOff>
    </xdr:to>
    <xdr:sp macro="" textlink="">
      <xdr:nvSpPr>
        <xdr:cNvPr id="72" name="フローチャート: 判断 71"/>
        <xdr:cNvSpPr/>
      </xdr:nvSpPr>
      <xdr:spPr>
        <a:xfrm>
          <a:off x="3937000" y="606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1831</xdr:rowOff>
    </xdr:from>
    <xdr:ext cx="736600" cy="259045"/>
    <xdr:sp macro="" textlink="">
      <xdr:nvSpPr>
        <xdr:cNvPr id="73" name="テキスト ボックス 72"/>
        <xdr:cNvSpPr txBox="1"/>
      </xdr:nvSpPr>
      <xdr:spPr>
        <a:xfrm>
          <a:off x="3606800" y="5831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11067</xdr:rowOff>
    </xdr:from>
    <xdr:to>
      <xdr:col>15</xdr:col>
      <xdr:colOff>98425</xdr:colOff>
      <xdr:row>37</xdr:row>
      <xdr:rowOff>30661</xdr:rowOff>
    </xdr:to>
    <xdr:cxnSp macro="">
      <xdr:nvCxnSpPr>
        <xdr:cNvPr id="74" name="直線コネクタ 73"/>
        <xdr:cNvCxnSpPr/>
      </xdr:nvCxnSpPr>
      <xdr:spPr>
        <a:xfrm>
          <a:off x="2209800" y="635471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68036</xdr:rowOff>
    </xdr:from>
    <xdr:to>
      <xdr:col>15</xdr:col>
      <xdr:colOff>149225</xdr:colOff>
      <xdr:row>35</xdr:row>
      <xdr:rowOff>169636</xdr:rowOff>
    </xdr:to>
    <xdr:sp macro="" textlink="">
      <xdr:nvSpPr>
        <xdr:cNvPr id="75" name="フローチャート: 判断 74"/>
        <xdr:cNvSpPr/>
      </xdr:nvSpPr>
      <xdr:spPr>
        <a:xfrm>
          <a:off x="3048000" y="6068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8363</xdr:rowOff>
    </xdr:from>
    <xdr:ext cx="762000" cy="259045"/>
    <xdr:sp macro="" textlink="">
      <xdr:nvSpPr>
        <xdr:cNvPr id="76" name="テキスト ボックス 75"/>
        <xdr:cNvSpPr txBox="1"/>
      </xdr:nvSpPr>
      <xdr:spPr>
        <a:xfrm>
          <a:off x="2717800" y="583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107406</xdr:rowOff>
    </xdr:from>
    <xdr:to>
      <xdr:col>11</xdr:col>
      <xdr:colOff>9525</xdr:colOff>
      <xdr:row>37</xdr:row>
      <xdr:rowOff>11067</xdr:rowOff>
    </xdr:to>
    <xdr:cxnSp macro="">
      <xdr:nvCxnSpPr>
        <xdr:cNvPr id="77" name="直線コネクタ 76"/>
        <xdr:cNvCxnSpPr/>
      </xdr:nvCxnSpPr>
      <xdr:spPr>
        <a:xfrm>
          <a:off x="1320800" y="6279606"/>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64770</xdr:rowOff>
    </xdr:from>
    <xdr:to>
      <xdr:col>11</xdr:col>
      <xdr:colOff>60325</xdr:colOff>
      <xdr:row>35</xdr:row>
      <xdr:rowOff>166370</xdr:rowOff>
    </xdr:to>
    <xdr:sp macro="" textlink="">
      <xdr:nvSpPr>
        <xdr:cNvPr id="78" name="フローチャート: 判断 77"/>
        <xdr:cNvSpPr/>
      </xdr:nvSpPr>
      <xdr:spPr>
        <a:xfrm>
          <a:off x="2159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5097</xdr:rowOff>
    </xdr:from>
    <xdr:ext cx="762000" cy="259045"/>
    <xdr:sp macro="" textlink="">
      <xdr:nvSpPr>
        <xdr:cNvPr id="79" name="テキスト ボックス 78"/>
        <xdr:cNvSpPr txBox="1"/>
      </xdr:nvSpPr>
      <xdr:spPr>
        <a:xfrm>
          <a:off x="1828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54973</xdr:rowOff>
    </xdr:from>
    <xdr:to>
      <xdr:col>6</xdr:col>
      <xdr:colOff>171450</xdr:colOff>
      <xdr:row>35</xdr:row>
      <xdr:rowOff>156573</xdr:rowOff>
    </xdr:to>
    <xdr:sp macro="" textlink="">
      <xdr:nvSpPr>
        <xdr:cNvPr id="80" name="フローチャート: 判断 79"/>
        <xdr:cNvSpPr/>
      </xdr:nvSpPr>
      <xdr:spPr>
        <a:xfrm>
          <a:off x="1270000" y="60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166750</xdr:rowOff>
    </xdr:from>
    <xdr:ext cx="762000" cy="259045"/>
    <xdr:sp macro="" textlink="">
      <xdr:nvSpPr>
        <xdr:cNvPr id="81" name="テキスト ボックス 80"/>
        <xdr:cNvSpPr txBox="1"/>
      </xdr:nvSpPr>
      <xdr:spPr>
        <a:xfrm>
          <a:off x="939800" y="58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156210</xdr:rowOff>
    </xdr:from>
    <xdr:to>
      <xdr:col>24</xdr:col>
      <xdr:colOff>76200</xdr:colOff>
      <xdr:row>38</xdr:row>
      <xdr:rowOff>86360</xdr:rowOff>
    </xdr:to>
    <xdr:sp macro="" textlink="">
      <xdr:nvSpPr>
        <xdr:cNvPr id="87" name="楕円 86"/>
        <xdr:cNvSpPr/>
      </xdr:nvSpPr>
      <xdr:spPr>
        <a:xfrm>
          <a:off x="4775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128287</xdr:rowOff>
    </xdr:from>
    <xdr:ext cx="762000" cy="259045"/>
    <xdr:sp macro="" textlink="">
      <xdr:nvSpPr>
        <xdr:cNvPr id="88" name="人件費該当値テキスト"/>
        <xdr:cNvSpPr txBox="1"/>
      </xdr:nvSpPr>
      <xdr:spPr>
        <a:xfrm>
          <a:off x="49149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100693</xdr:rowOff>
    </xdr:from>
    <xdr:to>
      <xdr:col>20</xdr:col>
      <xdr:colOff>38100</xdr:colOff>
      <xdr:row>38</xdr:row>
      <xdr:rowOff>30843</xdr:rowOff>
    </xdr:to>
    <xdr:sp macro="" textlink="">
      <xdr:nvSpPr>
        <xdr:cNvPr id="89" name="楕円 88"/>
        <xdr:cNvSpPr/>
      </xdr:nvSpPr>
      <xdr:spPr>
        <a:xfrm>
          <a:off x="3937000" y="644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15620</xdr:rowOff>
    </xdr:from>
    <xdr:ext cx="736600" cy="259045"/>
    <xdr:sp macro="" textlink="">
      <xdr:nvSpPr>
        <xdr:cNvPr id="90" name="テキスト ボックス 89"/>
        <xdr:cNvSpPr txBox="1"/>
      </xdr:nvSpPr>
      <xdr:spPr>
        <a:xfrm>
          <a:off x="3606800" y="653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151311</xdr:rowOff>
    </xdr:from>
    <xdr:to>
      <xdr:col>15</xdr:col>
      <xdr:colOff>149225</xdr:colOff>
      <xdr:row>37</xdr:row>
      <xdr:rowOff>81461</xdr:rowOff>
    </xdr:to>
    <xdr:sp macro="" textlink="">
      <xdr:nvSpPr>
        <xdr:cNvPr id="91" name="楕円 90"/>
        <xdr:cNvSpPr/>
      </xdr:nvSpPr>
      <xdr:spPr>
        <a:xfrm>
          <a:off x="3048000" y="632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66238</xdr:rowOff>
    </xdr:from>
    <xdr:ext cx="762000" cy="259045"/>
    <xdr:sp macro="" textlink="">
      <xdr:nvSpPr>
        <xdr:cNvPr id="92" name="テキスト ボックス 91"/>
        <xdr:cNvSpPr txBox="1"/>
      </xdr:nvSpPr>
      <xdr:spPr>
        <a:xfrm>
          <a:off x="2717800" y="640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131717</xdr:rowOff>
    </xdr:from>
    <xdr:to>
      <xdr:col>11</xdr:col>
      <xdr:colOff>60325</xdr:colOff>
      <xdr:row>37</xdr:row>
      <xdr:rowOff>61867</xdr:rowOff>
    </xdr:to>
    <xdr:sp macro="" textlink="">
      <xdr:nvSpPr>
        <xdr:cNvPr id="93" name="楕円 92"/>
        <xdr:cNvSpPr/>
      </xdr:nvSpPr>
      <xdr:spPr>
        <a:xfrm>
          <a:off x="2159000" y="630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46644</xdr:rowOff>
    </xdr:from>
    <xdr:ext cx="762000" cy="259045"/>
    <xdr:sp macro="" textlink="">
      <xdr:nvSpPr>
        <xdr:cNvPr id="94" name="テキスト ボックス 93"/>
        <xdr:cNvSpPr txBox="1"/>
      </xdr:nvSpPr>
      <xdr:spPr>
        <a:xfrm>
          <a:off x="1828800" y="6390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56606</xdr:rowOff>
    </xdr:from>
    <xdr:to>
      <xdr:col>6</xdr:col>
      <xdr:colOff>171450</xdr:colOff>
      <xdr:row>36</xdr:row>
      <xdr:rowOff>158206</xdr:rowOff>
    </xdr:to>
    <xdr:sp macro="" textlink="">
      <xdr:nvSpPr>
        <xdr:cNvPr id="95" name="楕円 94"/>
        <xdr:cNvSpPr/>
      </xdr:nvSpPr>
      <xdr:spPr>
        <a:xfrm>
          <a:off x="1270000" y="6228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142983</xdr:rowOff>
    </xdr:from>
    <xdr:ext cx="762000" cy="259045"/>
    <xdr:sp macro="" textlink="">
      <xdr:nvSpPr>
        <xdr:cNvPr id="96" name="テキスト ボックス 95"/>
        <xdr:cNvSpPr txBox="1"/>
      </xdr:nvSpPr>
      <xdr:spPr>
        <a:xfrm>
          <a:off x="939800" y="6315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会計年度任用職員制度の開始により臨時職員の賃金や社会保険料等が人件費に移行したことや、観光拠点施設の更新整備に伴う委託料及び備品購入費が減少したことにより、物件費に係る経常収支比率は前年度と比較すると下降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類似団体平均と比較すると上回っているため、今後も数値が上昇しないよう事務費の適正化に努める。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115570</xdr:rowOff>
    </xdr:from>
    <xdr:to>
      <xdr:col>82</xdr:col>
      <xdr:colOff>107950</xdr:colOff>
      <xdr:row>21</xdr:row>
      <xdr:rowOff>115570</xdr:rowOff>
    </xdr:to>
    <xdr:cxnSp macro="">
      <xdr:nvCxnSpPr>
        <xdr:cNvPr id="121" name="直線コネクタ 120"/>
        <xdr:cNvCxnSpPr/>
      </xdr:nvCxnSpPr>
      <xdr:spPr>
        <a:xfrm flipV="1">
          <a:off x="16510000" y="23444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87647</xdr:rowOff>
    </xdr:from>
    <xdr:ext cx="762000" cy="259045"/>
    <xdr:sp macro="" textlink="">
      <xdr:nvSpPr>
        <xdr:cNvPr id="122" name="物件費最小値テキスト"/>
        <xdr:cNvSpPr txBox="1"/>
      </xdr:nvSpPr>
      <xdr:spPr>
        <a:xfrm>
          <a:off x="16598900" y="368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115570</xdr:rowOff>
    </xdr:from>
    <xdr:to>
      <xdr:col>82</xdr:col>
      <xdr:colOff>196850</xdr:colOff>
      <xdr:row>21</xdr:row>
      <xdr:rowOff>115570</xdr:rowOff>
    </xdr:to>
    <xdr:cxnSp macro="">
      <xdr:nvCxnSpPr>
        <xdr:cNvPr id="123" name="直線コネクタ 122"/>
        <xdr:cNvCxnSpPr/>
      </xdr:nvCxnSpPr>
      <xdr:spPr>
        <a:xfrm>
          <a:off x="16421100" y="371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30497</xdr:rowOff>
    </xdr:from>
    <xdr:ext cx="762000" cy="259045"/>
    <xdr:sp macro="" textlink="">
      <xdr:nvSpPr>
        <xdr:cNvPr id="124" name="物件費最大値テキスト"/>
        <xdr:cNvSpPr txBox="1"/>
      </xdr:nvSpPr>
      <xdr:spPr>
        <a:xfrm>
          <a:off x="16598900" y="20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115570</xdr:rowOff>
    </xdr:from>
    <xdr:to>
      <xdr:col>82</xdr:col>
      <xdr:colOff>196850</xdr:colOff>
      <xdr:row>13</xdr:row>
      <xdr:rowOff>115570</xdr:rowOff>
    </xdr:to>
    <xdr:cxnSp macro="">
      <xdr:nvCxnSpPr>
        <xdr:cNvPr id="125" name="直線コネクタ 124"/>
        <xdr:cNvCxnSpPr/>
      </xdr:nvCxnSpPr>
      <xdr:spPr>
        <a:xfrm>
          <a:off x="16421100" y="234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33274</xdr:rowOff>
    </xdr:from>
    <xdr:to>
      <xdr:col>82</xdr:col>
      <xdr:colOff>107950</xdr:colOff>
      <xdr:row>18</xdr:row>
      <xdr:rowOff>35560</xdr:rowOff>
    </xdr:to>
    <xdr:cxnSp macro="">
      <xdr:nvCxnSpPr>
        <xdr:cNvPr id="126" name="直線コネクタ 125"/>
        <xdr:cNvCxnSpPr/>
      </xdr:nvCxnSpPr>
      <xdr:spPr>
        <a:xfrm flipV="1">
          <a:off x="15671800" y="2947924"/>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147591</xdr:rowOff>
    </xdr:from>
    <xdr:ext cx="762000" cy="259045"/>
    <xdr:sp macro="" textlink="">
      <xdr:nvSpPr>
        <xdr:cNvPr id="127" name="物件費平均値テキスト"/>
        <xdr:cNvSpPr txBox="1"/>
      </xdr:nvSpPr>
      <xdr:spPr>
        <a:xfrm>
          <a:off x="16598900" y="2719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131064</xdr:rowOff>
    </xdr:from>
    <xdr:to>
      <xdr:col>82</xdr:col>
      <xdr:colOff>158750</xdr:colOff>
      <xdr:row>17</xdr:row>
      <xdr:rowOff>61214</xdr:rowOff>
    </xdr:to>
    <xdr:sp macro="" textlink="">
      <xdr:nvSpPr>
        <xdr:cNvPr id="128" name="フローチャート: 判断 127"/>
        <xdr:cNvSpPr/>
      </xdr:nvSpPr>
      <xdr:spPr>
        <a:xfrm>
          <a:off x="16459200" y="287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35560</xdr:rowOff>
    </xdr:from>
    <xdr:to>
      <xdr:col>78</xdr:col>
      <xdr:colOff>69850</xdr:colOff>
      <xdr:row>18</xdr:row>
      <xdr:rowOff>85852</xdr:rowOff>
    </xdr:to>
    <xdr:cxnSp macro="">
      <xdr:nvCxnSpPr>
        <xdr:cNvPr id="129" name="直線コネクタ 128"/>
        <xdr:cNvCxnSpPr/>
      </xdr:nvCxnSpPr>
      <xdr:spPr>
        <a:xfrm flipV="1">
          <a:off x="14782800" y="312166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32766</xdr:rowOff>
    </xdr:from>
    <xdr:to>
      <xdr:col>78</xdr:col>
      <xdr:colOff>120650</xdr:colOff>
      <xdr:row>17</xdr:row>
      <xdr:rowOff>134366</xdr:rowOff>
    </xdr:to>
    <xdr:sp macro="" textlink="">
      <xdr:nvSpPr>
        <xdr:cNvPr id="130" name="フローチャート: 判断 129"/>
        <xdr:cNvSpPr/>
      </xdr:nvSpPr>
      <xdr:spPr>
        <a:xfrm>
          <a:off x="15621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144543</xdr:rowOff>
    </xdr:from>
    <xdr:ext cx="736600" cy="259045"/>
    <xdr:sp macro="" textlink="">
      <xdr:nvSpPr>
        <xdr:cNvPr id="131" name="テキスト ボックス 130"/>
        <xdr:cNvSpPr txBox="1"/>
      </xdr:nvSpPr>
      <xdr:spPr>
        <a:xfrm>
          <a:off x="15290800" y="2716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161290</xdr:rowOff>
    </xdr:from>
    <xdr:to>
      <xdr:col>73</xdr:col>
      <xdr:colOff>180975</xdr:colOff>
      <xdr:row>18</xdr:row>
      <xdr:rowOff>85852</xdr:rowOff>
    </xdr:to>
    <xdr:cxnSp macro="">
      <xdr:nvCxnSpPr>
        <xdr:cNvPr id="132" name="直線コネクタ 131"/>
        <xdr:cNvCxnSpPr/>
      </xdr:nvCxnSpPr>
      <xdr:spPr>
        <a:xfrm>
          <a:off x="13893800" y="307594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37338</xdr:rowOff>
    </xdr:from>
    <xdr:to>
      <xdr:col>74</xdr:col>
      <xdr:colOff>31750</xdr:colOff>
      <xdr:row>17</xdr:row>
      <xdr:rowOff>138938</xdr:rowOff>
    </xdr:to>
    <xdr:sp macro="" textlink="">
      <xdr:nvSpPr>
        <xdr:cNvPr id="133" name="フローチャート: 判断 132"/>
        <xdr:cNvSpPr/>
      </xdr:nvSpPr>
      <xdr:spPr>
        <a:xfrm>
          <a:off x="14732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149115</xdr:rowOff>
    </xdr:from>
    <xdr:ext cx="762000" cy="259045"/>
    <xdr:sp macro="" textlink="">
      <xdr:nvSpPr>
        <xdr:cNvPr id="134" name="テキスト ボックス 133"/>
        <xdr:cNvSpPr txBox="1"/>
      </xdr:nvSpPr>
      <xdr:spPr>
        <a:xfrm>
          <a:off x="14401800" y="272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46990</xdr:rowOff>
    </xdr:from>
    <xdr:to>
      <xdr:col>69</xdr:col>
      <xdr:colOff>92075</xdr:colOff>
      <xdr:row>17</xdr:row>
      <xdr:rowOff>161290</xdr:rowOff>
    </xdr:to>
    <xdr:cxnSp macro="">
      <xdr:nvCxnSpPr>
        <xdr:cNvPr id="135" name="直線コネクタ 134"/>
        <xdr:cNvCxnSpPr/>
      </xdr:nvCxnSpPr>
      <xdr:spPr>
        <a:xfrm>
          <a:off x="13004800" y="29616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23622</xdr:rowOff>
    </xdr:from>
    <xdr:to>
      <xdr:col>69</xdr:col>
      <xdr:colOff>142875</xdr:colOff>
      <xdr:row>17</xdr:row>
      <xdr:rowOff>125222</xdr:rowOff>
    </xdr:to>
    <xdr:sp macro="" textlink="">
      <xdr:nvSpPr>
        <xdr:cNvPr id="136" name="フローチャート: 判断 135"/>
        <xdr:cNvSpPr/>
      </xdr:nvSpPr>
      <xdr:spPr>
        <a:xfrm>
          <a:off x="13843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135399</xdr:rowOff>
    </xdr:from>
    <xdr:ext cx="762000" cy="259045"/>
    <xdr:sp macro="" textlink="">
      <xdr:nvSpPr>
        <xdr:cNvPr id="137" name="テキスト ボックス 136"/>
        <xdr:cNvSpPr txBox="1"/>
      </xdr:nvSpPr>
      <xdr:spPr>
        <a:xfrm>
          <a:off x="13512800" y="270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14478</xdr:rowOff>
    </xdr:from>
    <xdr:to>
      <xdr:col>65</xdr:col>
      <xdr:colOff>53975</xdr:colOff>
      <xdr:row>17</xdr:row>
      <xdr:rowOff>116078</xdr:rowOff>
    </xdr:to>
    <xdr:sp macro="" textlink="">
      <xdr:nvSpPr>
        <xdr:cNvPr id="138" name="フローチャート: 判断 137"/>
        <xdr:cNvSpPr/>
      </xdr:nvSpPr>
      <xdr:spPr>
        <a:xfrm>
          <a:off x="12954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100855</xdr:rowOff>
    </xdr:from>
    <xdr:ext cx="762000" cy="259045"/>
    <xdr:sp macro="" textlink="">
      <xdr:nvSpPr>
        <xdr:cNvPr id="139" name="テキスト ボックス 138"/>
        <xdr:cNvSpPr txBox="1"/>
      </xdr:nvSpPr>
      <xdr:spPr>
        <a:xfrm>
          <a:off x="12623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153924</xdr:rowOff>
    </xdr:from>
    <xdr:to>
      <xdr:col>82</xdr:col>
      <xdr:colOff>158750</xdr:colOff>
      <xdr:row>17</xdr:row>
      <xdr:rowOff>84074</xdr:rowOff>
    </xdr:to>
    <xdr:sp macro="" textlink="">
      <xdr:nvSpPr>
        <xdr:cNvPr id="145" name="楕円 144"/>
        <xdr:cNvSpPr/>
      </xdr:nvSpPr>
      <xdr:spPr>
        <a:xfrm>
          <a:off x="16459200" y="28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126001</xdr:rowOff>
    </xdr:from>
    <xdr:ext cx="762000" cy="259045"/>
    <xdr:sp macro="" textlink="">
      <xdr:nvSpPr>
        <xdr:cNvPr id="146" name="物件費該当値テキスト"/>
        <xdr:cNvSpPr txBox="1"/>
      </xdr:nvSpPr>
      <xdr:spPr>
        <a:xfrm>
          <a:off x="16598900" y="2869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156210</xdr:rowOff>
    </xdr:from>
    <xdr:to>
      <xdr:col>78</xdr:col>
      <xdr:colOff>120650</xdr:colOff>
      <xdr:row>18</xdr:row>
      <xdr:rowOff>86360</xdr:rowOff>
    </xdr:to>
    <xdr:sp macro="" textlink="">
      <xdr:nvSpPr>
        <xdr:cNvPr id="147" name="楕円 146"/>
        <xdr:cNvSpPr/>
      </xdr:nvSpPr>
      <xdr:spPr>
        <a:xfrm>
          <a:off x="15621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71137</xdr:rowOff>
    </xdr:from>
    <xdr:ext cx="736600" cy="259045"/>
    <xdr:sp macro="" textlink="">
      <xdr:nvSpPr>
        <xdr:cNvPr id="148" name="テキスト ボックス 147"/>
        <xdr:cNvSpPr txBox="1"/>
      </xdr:nvSpPr>
      <xdr:spPr>
        <a:xfrm>
          <a:off x="15290800" y="315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35052</xdr:rowOff>
    </xdr:from>
    <xdr:to>
      <xdr:col>74</xdr:col>
      <xdr:colOff>31750</xdr:colOff>
      <xdr:row>18</xdr:row>
      <xdr:rowOff>136652</xdr:rowOff>
    </xdr:to>
    <xdr:sp macro="" textlink="">
      <xdr:nvSpPr>
        <xdr:cNvPr id="149" name="楕円 148"/>
        <xdr:cNvSpPr/>
      </xdr:nvSpPr>
      <xdr:spPr>
        <a:xfrm>
          <a:off x="14732000" y="312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121429</xdr:rowOff>
    </xdr:from>
    <xdr:ext cx="762000" cy="259045"/>
    <xdr:sp macro="" textlink="">
      <xdr:nvSpPr>
        <xdr:cNvPr id="150" name="テキスト ボックス 149"/>
        <xdr:cNvSpPr txBox="1"/>
      </xdr:nvSpPr>
      <xdr:spPr>
        <a:xfrm>
          <a:off x="14401800" y="320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110490</xdr:rowOff>
    </xdr:from>
    <xdr:to>
      <xdr:col>69</xdr:col>
      <xdr:colOff>142875</xdr:colOff>
      <xdr:row>18</xdr:row>
      <xdr:rowOff>40640</xdr:rowOff>
    </xdr:to>
    <xdr:sp macro="" textlink="">
      <xdr:nvSpPr>
        <xdr:cNvPr id="151" name="楕円 150"/>
        <xdr:cNvSpPr/>
      </xdr:nvSpPr>
      <xdr:spPr>
        <a:xfrm>
          <a:off x="13843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25417</xdr:rowOff>
    </xdr:from>
    <xdr:ext cx="762000" cy="259045"/>
    <xdr:sp macro="" textlink="">
      <xdr:nvSpPr>
        <xdr:cNvPr id="152" name="テキスト ボックス 151"/>
        <xdr:cNvSpPr txBox="1"/>
      </xdr:nvSpPr>
      <xdr:spPr>
        <a:xfrm>
          <a:off x="13512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167640</xdr:rowOff>
    </xdr:from>
    <xdr:to>
      <xdr:col>65</xdr:col>
      <xdr:colOff>53975</xdr:colOff>
      <xdr:row>17</xdr:row>
      <xdr:rowOff>97790</xdr:rowOff>
    </xdr:to>
    <xdr:sp macro="" textlink="">
      <xdr:nvSpPr>
        <xdr:cNvPr id="153" name="楕円 152"/>
        <xdr:cNvSpPr/>
      </xdr:nvSpPr>
      <xdr:spPr>
        <a:xfrm>
          <a:off x="12954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107967</xdr:rowOff>
    </xdr:from>
    <xdr:ext cx="762000" cy="259045"/>
    <xdr:sp macro="" textlink="">
      <xdr:nvSpPr>
        <xdr:cNvPr id="154" name="テキスト ボックス 153"/>
        <xdr:cNvSpPr txBox="1"/>
      </xdr:nvSpPr>
      <xdr:spPr>
        <a:xfrm>
          <a:off x="12623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扶助費に係る経常収支比率は類似団体平均と比較すると下回っている。前年度と比較すると老人福祉施設入所措置費や障害福祉サービス費等の減少により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今後も住民サービス低下の抑制と高齢化が進むことによる将来負担額の増加のバランスを考慮しながら、効果的な運営に努める。</a:t>
          </a:r>
        </a:p>
      </xdr:txBody>
    </xdr:sp>
    <xdr:clientData/>
  </xdr:twoCellAnchor>
  <xdr:oneCellAnchor>
    <xdr:from>
      <xdr:col>3</xdr:col>
      <xdr:colOff>123825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69850</xdr:rowOff>
    </xdr:to>
    <xdr:cxnSp macro="">
      <xdr:nvCxnSpPr>
        <xdr:cNvPr id="181" name="直線コネクタ 180"/>
        <xdr:cNvCxnSpPr/>
      </xdr:nvCxnSpPr>
      <xdr:spPr>
        <a:xfrm flipV="1">
          <a:off x="4826000" y="9118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4"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5" name="直線コネクタ 184"/>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165100</xdr:rowOff>
    </xdr:from>
    <xdr:to>
      <xdr:col>24</xdr:col>
      <xdr:colOff>25400</xdr:colOff>
      <xdr:row>54</xdr:row>
      <xdr:rowOff>12700</xdr:rowOff>
    </xdr:to>
    <xdr:cxnSp macro="">
      <xdr:nvCxnSpPr>
        <xdr:cNvPr id="186" name="直線コネクタ 185"/>
        <xdr:cNvCxnSpPr/>
      </xdr:nvCxnSpPr>
      <xdr:spPr>
        <a:xfrm flipV="1">
          <a:off x="3987800" y="92519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143527</xdr:rowOff>
    </xdr:from>
    <xdr:ext cx="762000" cy="259045"/>
    <xdr:sp macro="" textlink="">
      <xdr:nvSpPr>
        <xdr:cNvPr id="187" name="扶助費平均値テキスト"/>
        <xdr:cNvSpPr txBox="1"/>
      </xdr:nvSpPr>
      <xdr:spPr>
        <a:xfrm>
          <a:off x="4914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188" name="フローチャート: 判断 187"/>
        <xdr:cNvSpPr/>
      </xdr:nvSpPr>
      <xdr:spPr>
        <a:xfrm>
          <a:off x="47752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xdr:rowOff>
    </xdr:from>
    <xdr:to>
      <xdr:col>19</xdr:col>
      <xdr:colOff>187325</xdr:colOff>
      <xdr:row>54</xdr:row>
      <xdr:rowOff>50800</xdr:rowOff>
    </xdr:to>
    <xdr:cxnSp macro="">
      <xdr:nvCxnSpPr>
        <xdr:cNvPr id="189" name="直線コネクタ 188"/>
        <xdr:cNvCxnSpPr/>
      </xdr:nvCxnSpPr>
      <xdr:spPr>
        <a:xfrm flipV="1">
          <a:off x="3098800" y="9271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90" name="フローチャート: 判断 189"/>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191" name="テキスト ボックス 190"/>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xdr:rowOff>
    </xdr:from>
    <xdr:to>
      <xdr:col>15</xdr:col>
      <xdr:colOff>98425</xdr:colOff>
      <xdr:row>54</xdr:row>
      <xdr:rowOff>50800</xdr:rowOff>
    </xdr:to>
    <xdr:cxnSp macro="">
      <xdr:nvCxnSpPr>
        <xdr:cNvPr id="192" name="直線コネクタ 191"/>
        <xdr:cNvCxnSpPr/>
      </xdr:nvCxnSpPr>
      <xdr:spPr>
        <a:xfrm>
          <a:off x="2209800" y="9271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3" name="フローチャート: 判断 192"/>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105427</xdr:rowOff>
    </xdr:from>
    <xdr:ext cx="762000" cy="259045"/>
    <xdr:sp macro="" textlink="">
      <xdr:nvSpPr>
        <xdr:cNvPr id="194" name="テキスト ボックス 193"/>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165100</xdr:rowOff>
    </xdr:from>
    <xdr:to>
      <xdr:col>11</xdr:col>
      <xdr:colOff>9525</xdr:colOff>
      <xdr:row>54</xdr:row>
      <xdr:rowOff>12700</xdr:rowOff>
    </xdr:to>
    <xdr:cxnSp macro="">
      <xdr:nvCxnSpPr>
        <xdr:cNvPr id="195" name="直線コネクタ 194"/>
        <xdr:cNvCxnSpPr/>
      </xdr:nvCxnSpPr>
      <xdr:spPr>
        <a:xfrm>
          <a:off x="1320800" y="9251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196" name="フローチャート: 判断 195"/>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86377</xdr:rowOff>
    </xdr:from>
    <xdr:ext cx="762000" cy="259045"/>
    <xdr:sp macro="" textlink="">
      <xdr:nvSpPr>
        <xdr:cNvPr id="197" name="テキスト ボックス 196"/>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152400</xdr:rowOff>
    </xdr:from>
    <xdr:to>
      <xdr:col>6</xdr:col>
      <xdr:colOff>171450</xdr:colOff>
      <xdr:row>56</xdr:row>
      <xdr:rowOff>82550</xdr:rowOff>
    </xdr:to>
    <xdr:sp macro="" textlink="">
      <xdr:nvSpPr>
        <xdr:cNvPr id="198" name="フローチャート: 判断 197"/>
        <xdr:cNvSpPr/>
      </xdr:nvSpPr>
      <xdr:spPr>
        <a:xfrm>
          <a:off x="1270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67327</xdr:rowOff>
    </xdr:from>
    <xdr:ext cx="762000" cy="259045"/>
    <xdr:sp macro="" textlink="">
      <xdr:nvSpPr>
        <xdr:cNvPr id="199" name="テキスト ボックス 198"/>
        <xdr:cNvSpPr txBox="1"/>
      </xdr:nvSpPr>
      <xdr:spPr>
        <a:xfrm>
          <a:off x="939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114300</xdr:rowOff>
    </xdr:from>
    <xdr:to>
      <xdr:col>24</xdr:col>
      <xdr:colOff>76200</xdr:colOff>
      <xdr:row>54</xdr:row>
      <xdr:rowOff>44450</xdr:rowOff>
    </xdr:to>
    <xdr:sp macro="" textlink="">
      <xdr:nvSpPr>
        <xdr:cNvPr id="205" name="楕円 204"/>
        <xdr:cNvSpPr/>
      </xdr:nvSpPr>
      <xdr:spPr>
        <a:xfrm>
          <a:off x="47752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130827</xdr:rowOff>
    </xdr:from>
    <xdr:ext cx="762000" cy="259045"/>
    <xdr:sp macro="" textlink="">
      <xdr:nvSpPr>
        <xdr:cNvPr id="206" name="扶助費該当値テキスト"/>
        <xdr:cNvSpPr txBox="1"/>
      </xdr:nvSpPr>
      <xdr:spPr>
        <a:xfrm>
          <a:off x="49149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133350</xdr:rowOff>
    </xdr:from>
    <xdr:to>
      <xdr:col>20</xdr:col>
      <xdr:colOff>38100</xdr:colOff>
      <xdr:row>54</xdr:row>
      <xdr:rowOff>63500</xdr:rowOff>
    </xdr:to>
    <xdr:sp macro="" textlink="">
      <xdr:nvSpPr>
        <xdr:cNvPr id="207" name="楕円 206"/>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73677</xdr:rowOff>
    </xdr:from>
    <xdr:ext cx="736600" cy="259045"/>
    <xdr:sp macro="" textlink="">
      <xdr:nvSpPr>
        <xdr:cNvPr id="208" name="テキスト ボックス 207"/>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0</xdr:rowOff>
    </xdr:from>
    <xdr:to>
      <xdr:col>15</xdr:col>
      <xdr:colOff>149225</xdr:colOff>
      <xdr:row>54</xdr:row>
      <xdr:rowOff>101600</xdr:rowOff>
    </xdr:to>
    <xdr:sp macro="" textlink="">
      <xdr:nvSpPr>
        <xdr:cNvPr id="209" name="楕円 208"/>
        <xdr:cNvSpPr/>
      </xdr:nvSpPr>
      <xdr:spPr>
        <a:xfrm>
          <a:off x="3048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111777</xdr:rowOff>
    </xdr:from>
    <xdr:ext cx="762000" cy="259045"/>
    <xdr:sp macro="" textlink="">
      <xdr:nvSpPr>
        <xdr:cNvPr id="210" name="テキスト ボックス 209"/>
        <xdr:cNvSpPr txBox="1"/>
      </xdr:nvSpPr>
      <xdr:spPr>
        <a:xfrm>
          <a:off x="2717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133350</xdr:rowOff>
    </xdr:from>
    <xdr:to>
      <xdr:col>11</xdr:col>
      <xdr:colOff>60325</xdr:colOff>
      <xdr:row>54</xdr:row>
      <xdr:rowOff>63500</xdr:rowOff>
    </xdr:to>
    <xdr:sp macro="" textlink="">
      <xdr:nvSpPr>
        <xdr:cNvPr id="211" name="楕円 210"/>
        <xdr:cNvSpPr/>
      </xdr:nvSpPr>
      <xdr:spPr>
        <a:xfrm>
          <a:off x="2159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73677</xdr:rowOff>
    </xdr:from>
    <xdr:ext cx="762000" cy="259045"/>
    <xdr:sp macro="" textlink="">
      <xdr:nvSpPr>
        <xdr:cNvPr id="212" name="テキスト ボックス 211"/>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114300</xdr:rowOff>
    </xdr:from>
    <xdr:to>
      <xdr:col>6</xdr:col>
      <xdr:colOff>171450</xdr:colOff>
      <xdr:row>54</xdr:row>
      <xdr:rowOff>44450</xdr:rowOff>
    </xdr:to>
    <xdr:sp macro="" textlink="">
      <xdr:nvSpPr>
        <xdr:cNvPr id="213" name="楕円 212"/>
        <xdr:cNvSpPr/>
      </xdr:nvSpPr>
      <xdr:spPr>
        <a:xfrm>
          <a:off x="1270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54627</xdr:rowOff>
    </xdr:from>
    <xdr:ext cx="762000" cy="259045"/>
    <xdr:sp macro="" textlink="">
      <xdr:nvSpPr>
        <xdr:cNvPr id="214" name="テキスト ボックス 213"/>
        <xdr:cNvSpPr txBox="1"/>
      </xdr:nvSpPr>
      <xdr:spPr>
        <a:xfrm>
          <a:off x="939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その他については、維持補修費と繰出金についてであり、経常収支比率は、公共施設等の維持補修費が増加したため、前年度と比較して上昇した。今後は、施設老朽化に伴う維持補修費の増加や社会資本整備のための簡易水道事業特別会計への繰出金の増加、国民健康保険特別会計・国保診療所特別会計・介護保険特別会計の財政的悪化に伴う補填的な繰出金が多額になることが懸念されるため、施設の統廃合及び転用、水道料金の適正化を図るとともに、経営の視点から見直しを図り、普通会計の負担を減らしていくよう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61</xdr:row>
      <xdr:rowOff>85090</xdr:rowOff>
    </xdr:to>
    <xdr:cxnSp macro="">
      <xdr:nvCxnSpPr>
        <xdr:cNvPr id="241" name="直線コネクタ 240"/>
        <xdr:cNvCxnSpPr/>
      </xdr:nvCxnSpPr>
      <xdr:spPr>
        <a:xfrm flipV="1">
          <a:off x="16510000" y="908812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57167</xdr:rowOff>
    </xdr:from>
    <xdr:ext cx="762000" cy="259045"/>
    <xdr:sp macro="" textlink="">
      <xdr:nvSpPr>
        <xdr:cNvPr id="242" name="その他最小値テキスト"/>
        <xdr:cNvSpPr txBox="1"/>
      </xdr:nvSpPr>
      <xdr:spPr>
        <a:xfrm>
          <a:off x="16598900" y="1051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85090</xdr:rowOff>
    </xdr:from>
    <xdr:to>
      <xdr:col>82</xdr:col>
      <xdr:colOff>196850</xdr:colOff>
      <xdr:row>61</xdr:row>
      <xdr:rowOff>85090</xdr:rowOff>
    </xdr:to>
    <xdr:cxnSp macro="">
      <xdr:nvCxnSpPr>
        <xdr:cNvPr id="243" name="直線コネクタ 242"/>
        <xdr:cNvCxnSpPr/>
      </xdr:nvCxnSpPr>
      <xdr:spPr>
        <a:xfrm>
          <a:off x="16421100" y="1054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4"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5" name="直線コネクタ 244"/>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81280</xdr:rowOff>
    </xdr:from>
    <xdr:to>
      <xdr:col>82</xdr:col>
      <xdr:colOff>107950</xdr:colOff>
      <xdr:row>56</xdr:row>
      <xdr:rowOff>119380</xdr:rowOff>
    </xdr:to>
    <xdr:cxnSp macro="">
      <xdr:nvCxnSpPr>
        <xdr:cNvPr id="246" name="直線コネクタ 245"/>
        <xdr:cNvCxnSpPr/>
      </xdr:nvCxnSpPr>
      <xdr:spPr>
        <a:xfrm>
          <a:off x="15671800" y="96824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170197</xdr:rowOff>
    </xdr:from>
    <xdr:ext cx="762000" cy="259045"/>
    <xdr:sp macro="" textlink="">
      <xdr:nvSpPr>
        <xdr:cNvPr id="247" name="その他平均値テキスト"/>
        <xdr:cNvSpPr txBox="1"/>
      </xdr:nvSpPr>
      <xdr:spPr>
        <a:xfrm>
          <a:off x="16598900" y="9771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26670</xdr:rowOff>
    </xdr:from>
    <xdr:to>
      <xdr:col>82</xdr:col>
      <xdr:colOff>158750</xdr:colOff>
      <xdr:row>57</xdr:row>
      <xdr:rowOff>128270</xdr:rowOff>
    </xdr:to>
    <xdr:sp macro="" textlink="">
      <xdr:nvSpPr>
        <xdr:cNvPr id="248" name="フローチャート: 判断 247"/>
        <xdr:cNvSpPr/>
      </xdr:nvSpPr>
      <xdr:spPr>
        <a:xfrm>
          <a:off x="164592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81280</xdr:rowOff>
    </xdr:from>
    <xdr:to>
      <xdr:col>78</xdr:col>
      <xdr:colOff>69850</xdr:colOff>
      <xdr:row>56</xdr:row>
      <xdr:rowOff>134620</xdr:rowOff>
    </xdr:to>
    <xdr:cxnSp macro="">
      <xdr:nvCxnSpPr>
        <xdr:cNvPr id="249" name="直線コネクタ 248"/>
        <xdr:cNvCxnSpPr/>
      </xdr:nvCxnSpPr>
      <xdr:spPr>
        <a:xfrm flipV="1">
          <a:off x="14782800" y="96824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34290</xdr:rowOff>
    </xdr:from>
    <xdr:to>
      <xdr:col>78</xdr:col>
      <xdr:colOff>120650</xdr:colOff>
      <xdr:row>57</xdr:row>
      <xdr:rowOff>135890</xdr:rowOff>
    </xdr:to>
    <xdr:sp macro="" textlink="">
      <xdr:nvSpPr>
        <xdr:cNvPr id="250" name="フローチャート: 判断 249"/>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120667</xdr:rowOff>
    </xdr:from>
    <xdr:ext cx="736600" cy="259045"/>
    <xdr:sp macro="" textlink="">
      <xdr:nvSpPr>
        <xdr:cNvPr id="251" name="テキスト ボックス 250"/>
        <xdr:cNvSpPr txBox="1"/>
      </xdr:nvSpPr>
      <xdr:spPr>
        <a:xfrm>
          <a:off x="15290800" y="989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96520</xdr:rowOff>
    </xdr:from>
    <xdr:to>
      <xdr:col>73</xdr:col>
      <xdr:colOff>180975</xdr:colOff>
      <xdr:row>56</xdr:row>
      <xdr:rowOff>134620</xdr:rowOff>
    </xdr:to>
    <xdr:cxnSp macro="">
      <xdr:nvCxnSpPr>
        <xdr:cNvPr id="252" name="直線コネクタ 251"/>
        <xdr:cNvCxnSpPr/>
      </xdr:nvCxnSpPr>
      <xdr:spPr>
        <a:xfrm>
          <a:off x="13893800" y="96977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87630</xdr:rowOff>
    </xdr:from>
    <xdr:to>
      <xdr:col>74</xdr:col>
      <xdr:colOff>31750</xdr:colOff>
      <xdr:row>58</xdr:row>
      <xdr:rowOff>17780</xdr:rowOff>
    </xdr:to>
    <xdr:sp macro="" textlink="">
      <xdr:nvSpPr>
        <xdr:cNvPr id="253" name="フローチャート: 判断 252"/>
        <xdr:cNvSpPr/>
      </xdr:nvSpPr>
      <xdr:spPr>
        <a:xfrm>
          <a:off x="14732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2557</xdr:rowOff>
    </xdr:from>
    <xdr:ext cx="762000" cy="259045"/>
    <xdr:sp macro="" textlink="">
      <xdr:nvSpPr>
        <xdr:cNvPr id="254" name="テキスト ボックス 253"/>
        <xdr:cNvSpPr txBox="1"/>
      </xdr:nvSpPr>
      <xdr:spPr>
        <a:xfrm>
          <a:off x="14401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168910</xdr:rowOff>
    </xdr:from>
    <xdr:to>
      <xdr:col>69</xdr:col>
      <xdr:colOff>92075</xdr:colOff>
      <xdr:row>56</xdr:row>
      <xdr:rowOff>96520</xdr:rowOff>
    </xdr:to>
    <xdr:cxnSp macro="">
      <xdr:nvCxnSpPr>
        <xdr:cNvPr id="255" name="直線コネクタ 254"/>
        <xdr:cNvCxnSpPr/>
      </xdr:nvCxnSpPr>
      <xdr:spPr>
        <a:xfrm>
          <a:off x="13004800" y="95986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95250</xdr:rowOff>
    </xdr:from>
    <xdr:to>
      <xdr:col>69</xdr:col>
      <xdr:colOff>142875</xdr:colOff>
      <xdr:row>58</xdr:row>
      <xdr:rowOff>25400</xdr:rowOff>
    </xdr:to>
    <xdr:sp macro="" textlink="">
      <xdr:nvSpPr>
        <xdr:cNvPr id="256" name="フローチャート: 判断 255"/>
        <xdr:cNvSpPr/>
      </xdr:nvSpPr>
      <xdr:spPr>
        <a:xfrm>
          <a:off x="13843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10177</xdr:rowOff>
    </xdr:from>
    <xdr:ext cx="762000" cy="259045"/>
    <xdr:sp macro="" textlink="">
      <xdr:nvSpPr>
        <xdr:cNvPr id="257" name="テキスト ボックス 256"/>
        <xdr:cNvSpPr txBox="1"/>
      </xdr:nvSpPr>
      <xdr:spPr>
        <a:xfrm>
          <a:off x="13512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80010</xdr:rowOff>
    </xdr:from>
    <xdr:to>
      <xdr:col>65</xdr:col>
      <xdr:colOff>53975</xdr:colOff>
      <xdr:row>58</xdr:row>
      <xdr:rowOff>10160</xdr:rowOff>
    </xdr:to>
    <xdr:sp macro="" textlink="">
      <xdr:nvSpPr>
        <xdr:cNvPr id="258" name="フローチャート: 判断 257"/>
        <xdr:cNvSpPr/>
      </xdr:nvSpPr>
      <xdr:spPr>
        <a:xfrm>
          <a:off x="129540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166387</xdr:rowOff>
    </xdr:from>
    <xdr:ext cx="762000" cy="259045"/>
    <xdr:sp macro="" textlink="">
      <xdr:nvSpPr>
        <xdr:cNvPr id="259" name="テキスト ボックス 258"/>
        <xdr:cNvSpPr txBox="1"/>
      </xdr:nvSpPr>
      <xdr:spPr>
        <a:xfrm>
          <a:off x="12623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65" name="楕円 264"/>
        <xdr:cNvSpPr/>
      </xdr:nvSpPr>
      <xdr:spPr>
        <a:xfrm>
          <a:off x="164592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85107</xdr:rowOff>
    </xdr:from>
    <xdr:ext cx="762000" cy="259045"/>
    <xdr:sp macro="" textlink="">
      <xdr:nvSpPr>
        <xdr:cNvPr id="266" name="その他該当値テキスト"/>
        <xdr:cNvSpPr txBox="1"/>
      </xdr:nvSpPr>
      <xdr:spPr>
        <a:xfrm>
          <a:off x="165989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30480</xdr:rowOff>
    </xdr:from>
    <xdr:to>
      <xdr:col>78</xdr:col>
      <xdr:colOff>120650</xdr:colOff>
      <xdr:row>56</xdr:row>
      <xdr:rowOff>132080</xdr:rowOff>
    </xdr:to>
    <xdr:sp macro="" textlink="">
      <xdr:nvSpPr>
        <xdr:cNvPr id="267" name="楕円 266"/>
        <xdr:cNvSpPr/>
      </xdr:nvSpPr>
      <xdr:spPr>
        <a:xfrm>
          <a:off x="15621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142257</xdr:rowOff>
    </xdr:from>
    <xdr:ext cx="736600" cy="259045"/>
    <xdr:sp macro="" textlink="">
      <xdr:nvSpPr>
        <xdr:cNvPr id="268" name="テキスト ボックス 267"/>
        <xdr:cNvSpPr txBox="1"/>
      </xdr:nvSpPr>
      <xdr:spPr>
        <a:xfrm>
          <a:off x="15290800" y="940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83820</xdr:rowOff>
    </xdr:from>
    <xdr:to>
      <xdr:col>74</xdr:col>
      <xdr:colOff>31750</xdr:colOff>
      <xdr:row>57</xdr:row>
      <xdr:rowOff>13970</xdr:rowOff>
    </xdr:to>
    <xdr:sp macro="" textlink="">
      <xdr:nvSpPr>
        <xdr:cNvPr id="269" name="楕円 268"/>
        <xdr:cNvSpPr/>
      </xdr:nvSpPr>
      <xdr:spPr>
        <a:xfrm>
          <a:off x="14732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24147</xdr:rowOff>
    </xdr:from>
    <xdr:ext cx="762000" cy="259045"/>
    <xdr:sp macro="" textlink="">
      <xdr:nvSpPr>
        <xdr:cNvPr id="270" name="テキスト ボックス 269"/>
        <xdr:cNvSpPr txBox="1"/>
      </xdr:nvSpPr>
      <xdr:spPr>
        <a:xfrm>
          <a:off x="14401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45720</xdr:rowOff>
    </xdr:from>
    <xdr:to>
      <xdr:col>69</xdr:col>
      <xdr:colOff>142875</xdr:colOff>
      <xdr:row>56</xdr:row>
      <xdr:rowOff>147320</xdr:rowOff>
    </xdr:to>
    <xdr:sp macro="" textlink="">
      <xdr:nvSpPr>
        <xdr:cNvPr id="271" name="楕円 270"/>
        <xdr:cNvSpPr/>
      </xdr:nvSpPr>
      <xdr:spPr>
        <a:xfrm>
          <a:off x="13843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157497</xdr:rowOff>
    </xdr:from>
    <xdr:ext cx="762000" cy="259045"/>
    <xdr:sp macro="" textlink="">
      <xdr:nvSpPr>
        <xdr:cNvPr id="272" name="テキスト ボックス 271"/>
        <xdr:cNvSpPr txBox="1"/>
      </xdr:nvSpPr>
      <xdr:spPr>
        <a:xfrm>
          <a:off x="13512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118110</xdr:rowOff>
    </xdr:from>
    <xdr:to>
      <xdr:col>65</xdr:col>
      <xdr:colOff>53975</xdr:colOff>
      <xdr:row>56</xdr:row>
      <xdr:rowOff>48260</xdr:rowOff>
    </xdr:to>
    <xdr:sp macro="" textlink="">
      <xdr:nvSpPr>
        <xdr:cNvPr id="273" name="楕円 272"/>
        <xdr:cNvSpPr/>
      </xdr:nvSpPr>
      <xdr:spPr>
        <a:xfrm>
          <a:off x="12954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58437</xdr:rowOff>
    </xdr:from>
    <xdr:ext cx="762000" cy="259045"/>
    <xdr:sp macro="" textlink="">
      <xdr:nvSpPr>
        <xdr:cNvPr id="274" name="テキスト ボックス 273"/>
        <xdr:cNvSpPr txBox="1"/>
      </xdr:nvSpPr>
      <xdr:spPr>
        <a:xfrm>
          <a:off x="12623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補助費等の経常収支比率は、移住定住関係補助金・団体補助金等の増加に伴い前年度と比較して上昇した。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類似団体平均と比較すると上回っているため、今後は補助費等の事業目的や公益性、社会ニーズに適応しているのか等を検討し、不適当な場合は随時見直しを行い、廃止と抑制に努める。</a:t>
          </a:r>
        </a:p>
      </xdr:txBody>
    </xdr:sp>
    <xdr:clientData/>
  </xdr:twoCellAnchor>
  <xdr:oneCellAnchor>
    <xdr:from>
      <xdr:col>62</xdr:col>
      <xdr:colOff>6350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74422</xdr:rowOff>
    </xdr:from>
    <xdr:to>
      <xdr:col>82</xdr:col>
      <xdr:colOff>107950</xdr:colOff>
      <xdr:row>41</xdr:row>
      <xdr:rowOff>28702</xdr:rowOff>
    </xdr:to>
    <xdr:cxnSp macro="">
      <xdr:nvCxnSpPr>
        <xdr:cNvPr id="299" name="直線コネクタ 298"/>
        <xdr:cNvCxnSpPr/>
      </xdr:nvCxnSpPr>
      <xdr:spPr>
        <a:xfrm flipV="1">
          <a:off x="16510000" y="5732272"/>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779</xdr:rowOff>
    </xdr:from>
    <xdr:ext cx="762000" cy="259045"/>
    <xdr:sp macro="" textlink="">
      <xdr:nvSpPr>
        <xdr:cNvPr id="300" name="補助費等最小値テキスト"/>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28702</xdr:rowOff>
    </xdr:from>
    <xdr:to>
      <xdr:col>82</xdr:col>
      <xdr:colOff>196850</xdr:colOff>
      <xdr:row>41</xdr:row>
      <xdr:rowOff>28702</xdr:rowOff>
    </xdr:to>
    <xdr:cxnSp macro="">
      <xdr:nvCxnSpPr>
        <xdr:cNvPr id="301" name="直線コネクタ 300"/>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160799</xdr:rowOff>
    </xdr:from>
    <xdr:ext cx="762000" cy="259045"/>
    <xdr:sp macro="" textlink="">
      <xdr:nvSpPr>
        <xdr:cNvPr id="302" name="補助費等最大値テキスト"/>
        <xdr:cNvSpPr txBox="1"/>
      </xdr:nvSpPr>
      <xdr:spPr>
        <a:xfrm>
          <a:off x="16598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74422</xdr:rowOff>
    </xdr:from>
    <xdr:to>
      <xdr:col>82</xdr:col>
      <xdr:colOff>196850</xdr:colOff>
      <xdr:row>33</xdr:row>
      <xdr:rowOff>74422</xdr:rowOff>
    </xdr:to>
    <xdr:cxnSp macro="">
      <xdr:nvCxnSpPr>
        <xdr:cNvPr id="303" name="直線コネクタ 302"/>
        <xdr:cNvCxnSpPr/>
      </xdr:nvCxnSpPr>
      <xdr:spPr>
        <a:xfrm>
          <a:off x="16421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143002</xdr:rowOff>
    </xdr:from>
    <xdr:to>
      <xdr:col>82</xdr:col>
      <xdr:colOff>107950</xdr:colOff>
      <xdr:row>38</xdr:row>
      <xdr:rowOff>21844</xdr:rowOff>
    </xdr:to>
    <xdr:cxnSp macro="">
      <xdr:nvCxnSpPr>
        <xdr:cNvPr id="304" name="直線コネクタ 303"/>
        <xdr:cNvCxnSpPr/>
      </xdr:nvCxnSpPr>
      <xdr:spPr>
        <a:xfrm>
          <a:off x="15671800" y="648665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83583</xdr:rowOff>
    </xdr:from>
    <xdr:ext cx="762000" cy="259045"/>
    <xdr:sp macro="" textlink="">
      <xdr:nvSpPr>
        <xdr:cNvPr id="305" name="補助費等平均値テキスト"/>
        <xdr:cNvSpPr txBox="1"/>
      </xdr:nvSpPr>
      <xdr:spPr>
        <a:xfrm>
          <a:off x="16598900" y="6084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06" name="フローチャート: 判断 305"/>
        <xdr:cNvSpPr/>
      </xdr:nvSpPr>
      <xdr:spPr>
        <a:xfrm>
          <a:off x="16459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124714</xdr:rowOff>
    </xdr:from>
    <xdr:to>
      <xdr:col>78</xdr:col>
      <xdr:colOff>69850</xdr:colOff>
      <xdr:row>37</xdr:row>
      <xdr:rowOff>143002</xdr:rowOff>
    </xdr:to>
    <xdr:cxnSp macro="">
      <xdr:nvCxnSpPr>
        <xdr:cNvPr id="307" name="直線コネクタ 306"/>
        <xdr:cNvCxnSpPr/>
      </xdr:nvCxnSpPr>
      <xdr:spPr>
        <a:xfrm>
          <a:off x="14782800" y="64683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8" name="フローチャート: 判断 307"/>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09" name="テキスト ボックス 308"/>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110998</xdr:rowOff>
    </xdr:from>
    <xdr:to>
      <xdr:col>73</xdr:col>
      <xdr:colOff>180975</xdr:colOff>
      <xdr:row>37</xdr:row>
      <xdr:rowOff>124714</xdr:rowOff>
    </xdr:to>
    <xdr:cxnSp macro="">
      <xdr:nvCxnSpPr>
        <xdr:cNvPr id="310" name="直線コネクタ 309"/>
        <xdr:cNvCxnSpPr/>
      </xdr:nvCxnSpPr>
      <xdr:spPr>
        <a:xfrm>
          <a:off x="13893800" y="645464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11" name="フローチャート: 判断 310"/>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57675</xdr:rowOff>
    </xdr:from>
    <xdr:ext cx="762000" cy="259045"/>
    <xdr:sp macro="" textlink="">
      <xdr:nvSpPr>
        <xdr:cNvPr id="312" name="テキスト ボックス 311"/>
        <xdr:cNvSpPr txBox="1"/>
      </xdr:nvSpPr>
      <xdr:spPr>
        <a:xfrm>
          <a:off x="14401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19558</xdr:rowOff>
    </xdr:from>
    <xdr:to>
      <xdr:col>69</xdr:col>
      <xdr:colOff>92075</xdr:colOff>
      <xdr:row>37</xdr:row>
      <xdr:rowOff>110998</xdr:rowOff>
    </xdr:to>
    <xdr:cxnSp macro="">
      <xdr:nvCxnSpPr>
        <xdr:cNvPr id="313" name="直線コネクタ 312"/>
        <xdr:cNvCxnSpPr/>
      </xdr:nvCxnSpPr>
      <xdr:spPr>
        <a:xfrm>
          <a:off x="13004800" y="636320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14" name="フローチャート: 判断 313"/>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57675</xdr:rowOff>
    </xdr:from>
    <xdr:ext cx="762000" cy="259045"/>
    <xdr:sp macro="" textlink="">
      <xdr:nvSpPr>
        <xdr:cNvPr id="315" name="テキスト ボックス 314"/>
        <xdr:cNvSpPr txBox="1"/>
      </xdr:nvSpPr>
      <xdr:spPr>
        <a:xfrm>
          <a:off x="13512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80772</xdr:rowOff>
    </xdr:from>
    <xdr:to>
      <xdr:col>65</xdr:col>
      <xdr:colOff>53975</xdr:colOff>
      <xdr:row>37</xdr:row>
      <xdr:rowOff>10922</xdr:rowOff>
    </xdr:to>
    <xdr:sp macro="" textlink="">
      <xdr:nvSpPr>
        <xdr:cNvPr id="316" name="フローチャート: 判断 315"/>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21099</xdr:rowOff>
    </xdr:from>
    <xdr:ext cx="762000" cy="259045"/>
    <xdr:sp macro="" textlink="">
      <xdr:nvSpPr>
        <xdr:cNvPr id="317" name="テキスト ボックス 316"/>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142494</xdr:rowOff>
    </xdr:from>
    <xdr:to>
      <xdr:col>82</xdr:col>
      <xdr:colOff>158750</xdr:colOff>
      <xdr:row>38</xdr:row>
      <xdr:rowOff>72644</xdr:rowOff>
    </xdr:to>
    <xdr:sp macro="" textlink="">
      <xdr:nvSpPr>
        <xdr:cNvPr id="323" name="楕円 322"/>
        <xdr:cNvSpPr/>
      </xdr:nvSpPr>
      <xdr:spPr>
        <a:xfrm>
          <a:off x="164592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114571</xdr:rowOff>
    </xdr:from>
    <xdr:ext cx="762000" cy="259045"/>
    <xdr:sp macro="" textlink="">
      <xdr:nvSpPr>
        <xdr:cNvPr id="324" name="補助費等該当値テキスト"/>
        <xdr:cNvSpPr txBox="1"/>
      </xdr:nvSpPr>
      <xdr:spPr>
        <a:xfrm>
          <a:off x="165989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92202</xdr:rowOff>
    </xdr:from>
    <xdr:to>
      <xdr:col>78</xdr:col>
      <xdr:colOff>120650</xdr:colOff>
      <xdr:row>38</xdr:row>
      <xdr:rowOff>22352</xdr:rowOff>
    </xdr:to>
    <xdr:sp macro="" textlink="">
      <xdr:nvSpPr>
        <xdr:cNvPr id="325" name="楕円 324"/>
        <xdr:cNvSpPr/>
      </xdr:nvSpPr>
      <xdr:spPr>
        <a:xfrm>
          <a:off x="15621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7129</xdr:rowOff>
    </xdr:from>
    <xdr:ext cx="736600" cy="259045"/>
    <xdr:sp macro="" textlink="">
      <xdr:nvSpPr>
        <xdr:cNvPr id="326" name="テキスト ボックス 325"/>
        <xdr:cNvSpPr txBox="1"/>
      </xdr:nvSpPr>
      <xdr:spPr>
        <a:xfrm>
          <a:off x="15290800" y="6522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73914</xdr:rowOff>
    </xdr:from>
    <xdr:to>
      <xdr:col>74</xdr:col>
      <xdr:colOff>31750</xdr:colOff>
      <xdr:row>38</xdr:row>
      <xdr:rowOff>4064</xdr:rowOff>
    </xdr:to>
    <xdr:sp macro="" textlink="">
      <xdr:nvSpPr>
        <xdr:cNvPr id="327" name="楕円 326"/>
        <xdr:cNvSpPr/>
      </xdr:nvSpPr>
      <xdr:spPr>
        <a:xfrm>
          <a:off x="14732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160291</xdr:rowOff>
    </xdr:from>
    <xdr:ext cx="762000" cy="259045"/>
    <xdr:sp macro="" textlink="">
      <xdr:nvSpPr>
        <xdr:cNvPr id="328" name="テキスト ボックス 327"/>
        <xdr:cNvSpPr txBox="1"/>
      </xdr:nvSpPr>
      <xdr:spPr>
        <a:xfrm>
          <a:off x="14401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60198</xdr:rowOff>
    </xdr:from>
    <xdr:to>
      <xdr:col>69</xdr:col>
      <xdr:colOff>142875</xdr:colOff>
      <xdr:row>37</xdr:row>
      <xdr:rowOff>161798</xdr:rowOff>
    </xdr:to>
    <xdr:sp macro="" textlink="">
      <xdr:nvSpPr>
        <xdr:cNvPr id="329" name="楕円 328"/>
        <xdr:cNvSpPr/>
      </xdr:nvSpPr>
      <xdr:spPr>
        <a:xfrm>
          <a:off x="13843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146575</xdr:rowOff>
    </xdr:from>
    <xdr:ext cx="762000" cy="259045"/>
    <xdr:sp macro="" textlink="">
      <xdr:nvSpPr>
        <xdr:cNvPr id="330" name="テキスト ボックス 329"/>
        <xdr:cNvSpPr txBox="1"/>
      </xdr:nvSpPr>
      <xdr:spPr>
        <a:xfrm>
          <a:off x="13512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31" name="楕円 330"/>
        <xdr:cNvSpPr/>
      </xdr:nvSpPr>
      <xdr:spPr>
        <a:xfrm>
          <a:off x="12954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55135</xdr:rowOff>
    </xdr:from>
    <xdr:ext cx="762000" cy="259045"/>
    <xdr:sp macro="" textlink="">
      <xdr:nvSpPr>
        <xdr:cNvPr id="332" name="テキスト ボックス 331"/>
        <xdr:cNvSpPr txBox="1"/>
      </xdr:nvSpPr>
      <xdr:spPr>
        <a:xfrm>
          <a:off x="12623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公債費は前年度より増加したものの、経常一般財源の増加により経常収支比率は</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％下降した。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今後も大型の整備事業に伴う起債により公債費の増加が見込まれるため、事業の緊急性・重要性・費用効果等を十分に検討し、地方債の発行を抑制し、公債費の抑制・適正化に努める。</a:t>
          </a:r>
        </a:p>
      </xdr:txBody>
    </xdr:sp>
    <xdr:clientData/>
  </xdr:twoCellAnchor>
  <xdr:oneCellAnchor>
    <xdr:from>
      <xdr:col>3</xdr:col>
      <xdr:colOff>123825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142239</xdr:rowOff>
    </xdr:to>
    <xdr:cxnSp macro="">
      <xdr:nvCxnSpPr>
        <xdr:cNvPr id="359" name="直線コネクタ 358"/>
        <xdr:cNvCxnSpPr/>
      </xdr:nvCxnSpPr>
      <xdr:spPr>
        <a:xfrm flipV="1">
          <a:off x="4826000" y="12513310"/>
          <a:ext cx="0" cy="1516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114316</xdr:rowOff>
    </xdr:from>
    <xdr:ext cx="762000" cy="259045"/>
    <xdr:sp macro="" textlink="">
      <xdr:nvSpPr>
        <xdr:cNvPr id="360" name="公債費最小値テキスト"/>
        <xdr:cNvSpPr txBox="1"/>
      </xdr:nvSpPr>
      <xdr:spPr>
        <a:xfrm>
          <a:off x="4914900" y="14001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142239</xdr:rowOff>
    </xdr:from>
    <xdr:to>
      <xdr:col>24</xdr:col>
      <xdr:colOff>114300</xdr:colOff>
      <xdr:row>81</xdr:row>
      <xdr:rowOff>142239</xdr:rowOff>
    </xdr:to>
    <xdr:cxnSp macro="">
      <xdr:nvCxnSpPr>
        <xdr:cNvPr id="361" name="直線コネクタ 360"/>
        <xdr:cNvCxnSpPr/>
      </xdr:nvCxnSpPr>
      <xdr:spPr>
        <a:xfrm>
          <a:off x="4737100" y="14029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2" name="公債費最大値テキスト"/>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3" name="直線コネクタ 362"/>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107950</xdr:rowOff>
    </xdr:from>
    <xdr:to>
      <xdr:col>24</xdr:col>
      <xdr:colOff>25400</xdr:colOff>
      <xdr:row>76</xdr:row>
      <xdr:rowOff>123189</xdr:rowOff>
    </xdr:to>
    <xdr:cxnSp macro="">
      <xdr:nvCxnSpPr>
        <xdr:cNvPr id="364" name="直線コネクタ 363"/>
        <xdr:cNvCxnSpPr/>
      </xdr:nvCxnSpPr>
      <xdr:spPr>
        <a:xfrm flipV="1">
          <a:off x="3987800" y="13138150"/>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113047</xdr:rowOff>
    </xdr:from>
    <xdr:ext cx="762000" cy="259045"/>
    <xdr:sp macro="" textlink="">
      <xdr:nvSpPr>
        <xdr:cNvPr id="365" name="公債費平均値テキスト"/>
        <xdr:cNvSpPr txBox="1"/>
      </xdr:nvSpPr>
      <xdr:spPr>
        <a:xfrm>
          <a:off x="4914900" y="13143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140970</xdr:rowOff>
    </xdr:from>
    <xdr:to>
      <xdr:col>24</xdr:col>
      <xdr:colOff>76200</xdr:colOff>
      <xdr:row>77</xdr:row>
      <xdr:rowOff>71120</xdr:rowOff>
    </xdr:to>
    <xdr:sp macro="" textlink="">
      <xdr:nvSpPr>
        <xdr:cNvPr id="366" name="フローチャート: 判断 365"/>
        <xdr:cNvSpPr/>
      </xdr:nvSpPr>
      <xdr:spPr>
        <a:xfrm>
          <a:off x="47752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107950</xdr:rowOff>
    </xdr:from>
    <xdr:to>
      <xdr:col>19</xdr:col>
      <xdr:colOff>187325</xdr:colOff>
      <xdr:row>76</xdr:row>
      <xdr:rowOff>123189</xdr:rowOff>
    </xdr:to>
    <xdr:cxnSp macro="">
      <xdr:nvCxnSpPr>
        <xdr:cNvPr id="367" name="直線コネクタ 366"/>
        <xdr:cNvCxnSpPr/>
      </xdr:nvCxnSpPr>
      <xdr:spPr>
        <a:xfrm>
          <a:off x="3098800" y="1313815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11430</xdr:rowOff>
    </xdr:from>
    <xdr:to>
      <xdr:col>20</xdr:col>
      <xdr:colOff>38100</xdr:colOff>
      <xdr:row>77</xdr:row>
      <xdr:rowOff>113030</xdr:rowOff>
    </xdr:to>
    <xdr:sp macro="" textlink="">
      <xdr:nvSpPr>
        <xdr:cNvPr id="368" name="フローチャート: 判断 367"/>
        <xdr:cNvSpPr/>
      </xdr:nvSpPr>
      <xdr:spPr>
        <a:xfrm>
          <a:off x="3937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97807</xdr:rowOff>
    </xdr:from>
    <xdr:ext cx="736600" cy="259045"/>
    <xdr:sp macro="" textlink="">
      <xdr:nvSpPr>
        <xdr:cNvPr id="369" name="テキスト ボックス 368"/>
        <xdr:cNvSpPr txBox="1"/>
      </xdr:nvSpPr>
      <xdr:spPr>
        <a:xfrm>
          <a:off x="3606800" y="13299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66039</xdr:rowOff>
    </xdr:from>
    <xdr:to>
      <xdr:col>15</xdr:col>
      <xdr:colOff>98425</xdr:colOff>
      <xdr:row>76</xdr:row>
      <xdr:rowOff>107950</xdr:rowOff>
    </xdr:to>
    <xdr:cxnSp macro="">
      <xdr:nvCxnSpPr>
        <xdr:cNvPr id="370" name="直線コネクタ 369"/>
        <xdr:cNvCxnSpPr/>
      </xdr:nvCxnSpPr>
      <xdr:spPr>
        <a:xfrm>
          <a:off x="2209800" y="130962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167639</xdr:rowOff>
    </xdr:from>
    <xdr:to>
      <xdr:col>15</xdr:col>
      <xdr:colOff>149225</xdr:colOff>
      <xdr:row>77</xdr:row>
      <xdr:rowOff>97789</xdr:rowOff>
    </xdr:to>
    <xdr:sp macro="" textlink="">
      <xdr:nvSpPr>
        <xdr:cNvPr id="371" name="フローチャート: 判断 370"/>
        <xdr:cNvSpPr/>
      </xdr:nvSpPr>
      <xdr:spPr>
        <a:xfrm>
          <a:off x="3048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82566</xdr:rowOff>
    </xdr:from>
    <xdr:ext cx="762000" cy="259045"/>
    <xdr:sp macro="" textlink="">
      <xdr:nvSpPr>
        <xdr:cNvPr id="372" name="テキスト ボックス 371"/>
        <xdr:cNvSpPr txBox="1"/>
      </xdr:nvSpPr>
      <xdr:spPr>
        <a:xfrm>
          <a:off x="2717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66039</xdr:rowOff>
    </xdr:from>
    <xdr:to>
      <xdr:col>11</xdr:col>
      <xdr:colOff>9525</xdr:colOff>
      <xdr:row>76</xdr:row>
      <xdr:rowOff>77470</xdr:rowOff>
    </xdr:to>
    <xdr:cxnSp macro="">
      <xdr:nvCxnSpPr>
        <xdr:cNvPr id="373" name="直線コネクタ 372"/>
        <xdr:cNvCxnSpPr/>
      </xdr:nvCxnSpPr>
      <xdr:spPr>
        <a:xfrm flipV="1">
          <a:off x="1320800" y="1309623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0</xdr:rowOff>
    </xdr:from>
    <xdr:to>
      <xdr:col>11</xdr:col>
      <xdr:colOff>60325</xdr:colOff>
      <xdr:row>77</xdr:row>
      <xdr:rowOff>101600</xdr:rowOff>
    </xdr:to>
    <xdr:sp macro="" textlink="">
      <xdr:nvSpPr>
        <xdr:cNvPr id="374" name="フローチャート: 判断 373"/>
        <xdr:cNvSpPr/>
      </xdr:nvSpPr>
      <xdr:spPr>
        <a:xfrm>
          <a:off x="2159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86377</xdr:rowOff>
    </xdr:from>
    <xdr:ext cx="762000" cy="259045"/>
    <xdr:sp macro="" textlink="">
      <xdr:nvSpPr>
        <xdr:cNvPr id="375" name="テキスト ボックス 374"/>
        <xdr:cNvSpPr txBox="1"/>
      </xdr:nvSpPr>
      <xdr:spPr>
        <a:xfrm>
          <a:off x="1828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125730</xdr:rowOff>
    </xdr:from>
    <xdr:to>
      <xdr:col>6</xdr:col>
      <xdr:colOff>171450</xdr:colOff>
      <xdr:row>77</xdr:row>
      <xdr:rowOff>55880</xdr:rowOff>
    </xdr:to>
    <xdr:sp macro="" textlink="">
      <xdr:nvSpPr>
        <xdr:cNvPr id="376" name="フローチャート: 判断 375"/>
        <xdr:cNvSpPr/>
      </xdr:nvSpPr>
      <xdr:spPr>
        <a:xfrm>
          <a:off x="1270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40657</xdr:rowOff>
    </xdr:from>
    <xdr:ext cx="762000" cy="259045"/>
    <xdr:sp macro="" textlink="">
      <xdr:nvSpPr>
        <xdr:cNvPr id="377" name="テキスト ボックス 376"/>
        <xdr:cNvSpPr txBox="1"/>
      </xdr:nvSpPr>
      <xdr:spPr>
        <a:xfrm>
          <a:off x="939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57150</xdr:rowOff>
    </xdr:from>
    <xdr:to>
      <xdr:col>24</xdr:col>
      <xdr:colOff>76200</xdr:colOff>
      <xdr:row>76</xdr:row>
      <xdr:rowOff>158750</xdr:rowOff>
    </xdr:to>
    <xdr:sp macro="" textlink="">
      <xdr:nvSpPr>
        <xdr:cNvPr id="383" name="楕円 382"/>
        <xdr:cNvSpPr/>
      </xdr:nvSpPr>
      <xdr:spPr>
        <a:xfrm>
          <a:off x="47752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73677</xdr:rowOff>
    </xdr:from>
    <xdr:ext cx="762000" cy="259045"/>
    <xdr:sp macro="" textlink="">
      <xdr:nvSpPr>
        <xdr:cNvPr id="384" name="公債費該当値テキスト"/>
        <xdr:cNvSpPr txBox="1"/>
      </xdr:nvSpPr>
      <xdr:spPr>
        <a:xfrm>
          <a:off x="49149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72389</xdr:rowOff>
    </xdr:from>
    <xdr:to>
      <xdr:col>20</xdr:col>
      <xdr:colOff>38100</xdr:colOff>
      <xdr:row>77</xdr:row>
      <xdr:rowOff>2539</xdr:rowOff>
    </xdr:to>
    <xdr:sp macro="" textlink="">
      <xdr:nvSpPr>
        <xdr:cNvPr id="385" name="楕円 384"/>
        <xdr:cNvSpPr/>
      </xdr:nvSpPr>
      <xdr:spPr>
        <a:xfrm>
          <a:off x="3937000" y="1310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12717</xdr:rowOff>
    </xdr:from>
    <xdr:ext cx="736600" cy="259045"/>
    <xdr:sp macro="" textlink="">
      <xdr:nvSpPr>
        <xdr:cNvPr id="386" name="テキスト ボックス 385"/>
        <xdr:cNvSpPr txBox="1"/>
      </xdr:nvSpPr>
      <xdr:spPr>
        <a:xfrm>
          <a:off x="3606800" y="12871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57150</xdr:rowOff>
    </xdr:from>
    <xdr:to>
      <xdr:col>15</xdr:col>
      <xdr:colOff>149225</xdr:colOff>
      <xdr:row>76</xdr:row>
      <xdr:rowOff>158750</xdr:rowOff>
    </xdr:to>
    <xdr:sp macro="" textlink="">
      <xdr:nvSpPr>
        <xdr:cNvPr id="387" name="楕円 386"/>
        <xdr:cNvSpPr/>
      </xdr:nvSpPr>
      <xdr:spPr>
        <a:xfrm>
          <a:off x="3048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168927</xdr:rowOff>
    </xdr:from>
    <xdr:ext cx="762000" cy="259045"/>
    <xdr:sp macro="" textlink="">
      <xdr:nvSpPr>
        <xdr:cNvPr id="388" name="テキスト ボックス 387"/>
        <xdr:cNvSpPr txBox="1"/>
      </xdr:nvSpPr>
      <xdr:spPr>
        <a:xfrm>
          <a:off x="2717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15239</xdr:rowOff>
    </xdr:from>
    <xdr:to>
      <xdr:col>11</xdr:col>
      <xdr:colOff>60325</xdr:colOff>
      <xdr:row>76</xdr:row>
      <xdr:rowOff>116839</xdr:rowOff>
    </xdr:to>
    <xdr:sp macro="" textlink="">
      <xdr:nvSpPr>
        <xdr:cNvPr id="389" name="楕円 388"/>
        <xdr:cNvSpPr/>
      </xdr:nvSpPr>
      <xdr:spPr>
        <a:xfrm>
          <a:off x="2159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127017</xdr:rowOff>
    </xdr:from>
    <xdr:ext cx="762000" cy="259045"/>
    <xdr:sp macro="" textlink="">
      <xdr:nvSpPr>
        <xdr:cNvPr id="390" name="テキスト ボックス 389"/>
        <xdr:cNvSpPr txBox="1"/>
      </xdr:nvSpPr>
      <xdr:spPr>
        <a:xfrm>
          <a:off x="1828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26670</xdr:rowOff>
    </xdr:from>
    <xdr:to>
      <xdr:col>6</xdr:col>
      <xdr:colOff>171450</xdr:colOff>
      <xdr:row>76</xdr:row>
      <xdr:rowOff>128270</xdr:rowOff>
    </xdr:to>
    <xdr:sp macro="" textlink="">
      <xdr:nvSpPr>
        <xdr:cNvPr id="391" name="楕円 390"/>
        <xdr:cNvSpPr/>
      </xdr:nvSpPr>
      <xdr:spPr>
        <a:xfrm>
          <a:off x="12700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138447</xdr:rowOff>
    </xdr:from>
    <xdr:ext cx="762000" cy="259045"/>
    <xdr:sp macro="" textlink="">
      <xdr:nvSpPr>
        <xdr:cNvPr id="392" name="テキスト ボックス 391"/>
        <xdr:cNvSpPr txBox="1"/>
      </xdr:nvSpPr>
      <xdr:spPr>
        <a:xfrm>
          <a:off x="9398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人件費・維持補修費・補助費等・繰出金の増加により公債費以外の経常経費は増加したが、経常一般財源の増加により公債費以外の経常収支比率は前年度と比較して下降した。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平均と比較すると大きく上回っているため、今後も引き続き、緊急性・必要性・事業効果を観点とし、住民サービスを低下させることなく、プライマリーバランスの均衡を維持し、適切な事業の実施に努める。</a:t>
          </a:r>
        </a:p>
      </xdr:txBody>
    </xdr:sp>
    <xdr:clientData/>
  </xdr:twoCellAnchor>
  <xdr:oneCellAnchor>
    <xdr:from>
      <xdr:col>62</xdr:col>
      <xdr:colOff>6350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53848</xdr:rowOff>
    </xdr:from>
    <xdr:to>
      <xdr:col>82</xdr:col>
      <xdr:colOff>107950</xdr:colOff>
      <xdr:row>80</xdr:row>
      <xdr:rowOff>44704</xdr:rowOff>
    </xdr:to>
    <xdr:cxnSp macro="">
      <xdr:nvCxnSpPr>
        <xdr:cNvPr id="418" name="直線コネクタ 417"/>
        <xdr:cNvCxnSpPr/>
      </xdr:nvCxnSpPr>
      <xdr:spPr>
        <a:xfrm flipV="1">
          <a:off x="16510000" y="12569698"/>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16781</xdr:rowOff>
    </xdr:from>
    <xdr:ext cx="762000" cy="259045"/>
    <xdr:sp macro="" textlink="">
      <xdr:nvSpPr>
        <xdr:cNvPr id="419" name="公債費以外最小値テキスト"/>
        <xdr:cNvSpPr txBox="1"/>
      </xdr:nvSpPr>
      <xdr:spPr>
        <a:xfrm>
          <a:off x="16598900" y="13732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44704</xdr:rowOff>
    </xdr:from>
    <xdr:to>
      <xdr:col>82</xdr:col>
      <xdr:colOff>196850</xdr:colOff>
      <xdr:row>80</xdr:row>
      <xdr:rowOff>44704</xdr:rowOff>
    </xdr:to>
    <xdr:cxnSp macro="">
      <xdr:nvCxnSpPr>
        <xdr:cNvPr id="420" name="直線コネクタ 419"/>
        <xdr:cNvCxnSpPr/>
      </xdr:nvCxnSpPr>
      <xdr:spPr>
        <a:xfrm>
          <a:off x="16421100" y="13760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140225</xdr:rowOff>
    </xdr:from>
    <xdr:ext cx="762000" cy="259045"/>
    <xdr:sp macro="" textlink="">
      <xdr:nvSpPr>
        <xdr:cNvPr id="421" name="公債費以外最大値テキスト"/>
        <xdr:cNvSpPr txBox="1"/>
      </xdr:nvSpPr>
      <xdr:spPr>
        <a:xfrm>
          <a:off x="16598900" y="12313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53848</xdr:rowOff>
    </xdr:from>
    <xdr:to>
      <xdr:col>82</xdr:col>
      <xdr:colOff>196850</xdr:colOff>
      <xdr:row>73</xdr:row>
      <xdr:rowOff>53848</xdr:rowOff>
    </xdr:to>
    <xdr:cxnSp macro="">
      <xdr:nvCxnSpPr>
        <xdr:cNvPr id="422" name="直線コネクタ 421"/>
        <xdr:cNvCxnSpPr/>
      </xdr:nvCxnSpPr>
      <xdr:spPr>
        <a:xfrm>
          <a:off x="16421100" y="12569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136144</xdr:rowOff>
    </xdr:from>
    <xdr:to>
      <xdr:col>82</xdr:col>
      <xdr:colOff>107950</xdr:colOff>
      <xdr:row>78</xdr:row>
      <xdr:rowOff>149861</xdr:rowOff>
    </xdr:to>
    <xdr:cxnSp macro="">
      <xdr:nvCxnSpPr>
        <xdr:cNvPr id="423" name="直線コネクタ 422"/>
        <xdr:cNvCxnSpPr/>
      </xdr:nvCxnSpPr>
      <xdr:spPr>
        <a:xfrm flipV="1">
          <a:off x="15671800" y="13509244"/>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127016</xdr:rowOff>
    </xdr:from>
    <xdr:ext cx="762000" cy="259045"/>
    <xdr:sp macro="" textlink="">
      <xdr:nvSpPr>
        <xdr:cNvPr id="424" name="公債費以外平均値テキスト"/>
        <xdr:cNvSpPr txBox="1"/>
      </xdr:nvSpPr>
      <xdr:spPr>
        <a:xfrm>
          <a:off x="16598900" y="12985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110489</xdr:rowOff>
    </xdr:from>
    <xdr:to>
      <xdr:col>82</xdr:col>
      <xdr:colOff>158750</xdr:colOff>
      <xdr:row>77</xdr:row>
      <xdr:rowOff>40639</xdr:rowOff>
    </xdr:to>
    <xdr:sp macro="" textlink="">
      <xdr:nvSpPr>
        <xdr:cNvPr id="425" name="フローチャート: 判断 424"/>
        <xdr:cNvSpPr/>
      </xdr:nvSpPr>
      <xdr:spPr>
        <a:xfrm>
          <a:off x="16459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101854</xdr:rowOff>
    </xdr:from>
    <xdr:to>
      <xdr:col>78</xdr:col>
      <xdr:colOff>69850</xdr:colOff>
      <xdr:row>78</xdr:row>
      <xdr:rowOff>149861</xdr:rowOff>
    </xdr:to>
    <xdr:cxnSp macro="">
      <xdr:nvCxnSpPr>
        <xdr:cNvPr id="426" name="直線コネクタ 425"/>
        <xdr:cNvCxnSpPr/>
      </xdr:nvCxnSpPr>
      <xdr:spPr>
        <a:xfrm>
          <a:off x="14782800" y="13474954"/>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121920</xdr:rowOff>
    </xdr:from>
    <xdr:to>
      <xdr:col>78</xdr:col>
      <xdr:colOff>120650</xdr:colOff>
      <xdr:row>77</xdr:row>
      <xdr:rowOff>52070</xdr:rowOff>
    </xdr:to>
    <xdr:sp macro="" textlink="">
      <xdr:nvSpPr>
        <xdr:cNvPr id="427" name="フローチャート: 判断 426"/>
        <xdr:cNvSpPr/>
      </xdr:nvSpPr>
      <xdr:spPr>
        <a:xfrm>
          <a:off x="15621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62247</xdr:rowOff>
    </xdr:from>
    <xdr:ext cx="736600" cy="259045"/>
    <xdr:sp macro="" textlink="">
      <xdr:nvSpPr>
        <xdr:cNvPr id="428" name="テキスト ボックス 427"/>
        <xdr:cNvSpPr txBox="1"/>
      </xdr:nvSpPr>
      <xdr:spPr>
        <a:xfrm>
          <a:off x="15290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17272</xdr:rowOff>
    </xdr:from>
    <xdr:to>
      <xdr:col>73</xdr:col>
      <xdr:colOff>180975</xdr:colOff>
      <xdr:row>78</xdr:row>
      <xdr:rowOff>101854</xdr:rowOff>
    </xdr:to>
    <xdr:cxnSp macro="">
      <xdr:nvCxnSpPr>
        <xdr:cNvPr id="429" name="直線コネクタ 428"/>
        <xdr:cNvCxnSpPr/>
      </xdr:nvCxnSpPr>
      <xdr:spPr>
        <a:xfrm>
          <a:off x="13893800" y="13390372"/>
          <a:ext cx="8890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163068</xdr:rowOff>
    </xdr:from>
    <xdr:to>
      <xdr:col>74</xdr:col>
      <xdr:colOff>31750</xdr:colOff>
      <xdr:row>77</xdr:row>
      <xdr:rowOff>93218</xdr:rowOff>
    </xdr:to>
    <xdr:sp macro="" textlink="">
      <xdr:nvSpPr>
        <xdr:cNvPr id="430" name="フローチャート: 判断 429"/>
        <xdr:cNvSpPr/>
      </xdr:nvSpPr>
      <xdr:spPr>
        <a:xfrm>
          <a:off x="14732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103395</xdr:rowOff>
    </xdr:from>
    <xdr:ext cx="762000" cy="259045"/>
    <xdr:sp macro="" textlink="">
      <xdr:nvSpPr>
        <xdr:cNvPr id="431" name="テキスト ボックス 430"/>
        <xdr:cNvSpPr txBox="1"/>
      </xdr:nvSpPr>
      <xdr:spPr>
        <a:xfrm>
          <a:off x="14401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1270</xdr:rowOff>
    </xdr:from>
    <xdr:to>
      <xdr:col>69</xdr:col>
      <xdr:colOff>92075</xdr:colOff>
      <xdr:row>78</xdr:row>
      <xdr:rowOff>17272</xdr:rowOff>
    </xdr:to>
    <xdr:cxnSp macro="">
      <xdr:nvCxnSpPr>
        <xdr:cNvPr id="432" name="直線コネクタ 431"/>
        <xdr:cNvCxnSpPr/>
      </xdr:nvCxnSpPr>
      <xdr:spPr>
        <a:xfrm>
          <a:off x="13004800" y="13202920"/>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153924</xdr:rowOff>
    </xdr:from>
    <xdr:to>
      <xdr:col>69</xdr:col>
      <xdr:colOff>142875</xdr:colOff>
      <xdr:row>77</xdr:row>
      <xdr:rowOff>84074</xdr:rowOff>
    </xdr:to>
    <xdr:sp macro="" textlink="">
      <xdr:nvSpPr>
        <xdr:cNvPr id="433" name="フローチャート: 判断 432"/>
        <xdr:cNvSpPr/>
      </xdr:nvSpPr>
      <xdr:spPr>
        <a:xfrm>
          <a:off x="13843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94251</xdr:rowOff>
    </xdr:from>
    <xdr:ext cx="762000" cy="259045"/>
    <xdr:sp macro="" textlink="">
      <xdr:nvSpPr>
        <xdr:cNvPr id="434" name="テキスト ボックス 433"/>
        <xdr:cNvSpPr txBox="1"/>
      </xdr:nvSpPr>
      <xdr:spPr>
        <a:xfrm>
          <a:off x="13512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35" name="フローチャート: 判断 434"/>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57675</xdr:rowOff>
    </xdr:from>
    <xdr:ext cx="762000" cy="259045"/>
    <xdr:sp macro="" textlink="">
      <xdr:nvSpPr>
        <xdr:cNvPr id="436" name="テキスト ボックス 435"/>
        <xdr:cNvSpPr txBox="1"/>
      </xdr:nvSpPr>
      <xdr:spPr>
        <a:xfrm>
          <a:off x="12623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85344</xdr:rowOff>
    </xdr:from>
    <xdr:to>
      <xdr:col>82</xdr:col>
      <xdr:colOff>158750</xdr:colOff>
      <xdr:row>79</xdr:row>
      <xdr:rowOff>15494</xdr:rowOff>
    </xdr:to>
    <xdr:sp macro="" textlink="">
      <xdr:nvSpPr>
        <xdr:cNvPr id="442" name="楕円 441"/>
        <xdr:cNvSpPr/>
      </xdr:nvSpPr>
      <xdr:spPr>
        <a:xfrm>
          <a:off x="164592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57421</xdr:rowOff>
    </xdr:from>
    <xdr:ext cx="762000" cy="259045"/>
    <xdr:sp macro="" textlink="">
      <xdr:nvSpPr>
        <xdr:cNvPr id="443" name="公債費以外該当値テキスト"/>
        <xdr:cNvSpPr txBox="1"/>
      </xdr:nvSpPr>
      <xdr:spPr>
        <a:xfrm>
          <a:off x="165989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99061</xdr:rowOff>
    </xdr:from>
    <xdr:to>
      <xdr:col>78</xdr:col>
      <xdr:colOff>120650</xdr:colOff>
      <xdr:row>79</xdr:row>
      <xdr:rowOff>29211</xdr:rowOff>
    </xdr:to>
    <xdr:sp macro="" textlink="">
      <xdr:nvSpPr>
        <xdr:cNvPr id="444" name="楕円 443"/>
        <xdr:cNvSpPr/>
      </xdr:nvSpPr>
      <xdr:spPr>
        <a:xfrm>
          <a:off x="15621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13988</xdr:rowOff>
    </xdr:from>
    <xdr:ext cx="736600" cy="259045"/>
    <xdr:sp macro="" textlink="">
      <xdr:nvSpPr>
        <xdr:cNvPr id="445" name="テキスト ボックス 444"/>
        <xdr:cNvSpPr txBox="1"/>
      </xdr:nvSpPr>
      <xdr:spPr>
        <a:xfrm>
          <a:off x="15290800" y="13558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51054</xdr:rowOff>
    </xdr:from>
    <xdr:to>
      <xdr:col>74</xdr:col>
      <xdr:colOff>31750</xdr:colOff>
      <xdr:row>78</xdr:row>
      <xdr:rowOff>152654</xdr:rowOff>
    </xdr:to>
    <xdr:sp macro="" textlink="">
      <xdr:nvSpPr>
        <xdr:cNvPr id="446" name="楕円 445"/>
        <xdr:cNvSpPr/>
      </xdr:nvSpPr>
      <xdr:spPr>
        <a:xfrm>
          <a:off x="14732000" y="1342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137431</xdr:rowOff>
    </xdr:from>
    <xdr:ext cx="762000" cy="259045"/>
    <xdr:sp macro="" textlink="">
      <xdr:nvSpPr>
        <xdr:cNvPr id="447" name="テキスト ボックス 446"/>
        <xdr:cNvSpPr txBox="1"/>
      </xdr:nvSpPr>
      <xdr:spPr>
        <a:xfrm>
          <a:off x="14401800" y="1351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137922</xdr:rowOff>
    </xdr:from>
    <xdr:to>
      <xdr:col>69</xdr:col>
      <xdr:colOff>142875</xdr:colOff>
      <xdr:row>78</xdr:row>
      <xdr:rowOff>68072</xdr:rowOff>
    </xdr:to>
    <xdr:sp macro="" textlink="">
      <xdr:nvSpPr>
        <xdr:cNvPr id="448" name="楕円 447"/>
        <xdr:cNvSpPr/>
      </xdr:nvSpPr>
      <xdr:spPr>
        <a:xfrm>
          <a:off x="13843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52849</xdr:rowOff>
    </xdr:from>
    <xdr:ext cx="762000" cy="259045"/>
    <xdr:sp macro="" textlink="">
      <xdr:nvSpPr>
        <xdr:cNvPr id="449" name="テキスト ボックス 448"/>
        <xdr:cNvSpPr txBox="1"/>
      </xdr:nvSpPr>
      <xdr:spPr>
        <a:xfrm>
          <a:off x="13512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50" name="楕円 449"/>
        <xdr:cNvSpPr/>
      </xdr:nvSpPr>
      <xdr:spPr>
        <a:xfrm>
          <a:off x="12954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36847</xdr:rowOff>
    </xdr:from>
    <xdr:ext cx="762000" cy="259045"/>
    <xdr:sp macro="" textlink="">
      <xdr:nvSpPr>
        <xdr:cNvPr id="451" name="テキスト ボックス 450"/>
        <xdr:cNvSpPr txBox="1"/>
      </xdr:nvSpPr>
      <xdr:spPr>
        <a:xfrm>
          <a:off x="12623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奈良県上北山村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2612</xdr:rowOff>
    </xdr:from>
    <xdr:to>
      <xdr:col>29</xdr:col>
      <xdr:colOff>127000</xdr:colOff>
      <xdr:row>19</xdr:row>
      <xdr:rowOff>127331</xdr:rowOff>
    </xdr:to>
    <xdr:cxnSp macro="">
      <xdr:nvCxnSpPr>
        <xdr:cNvPr id="46" name="直線コネクタ 45"/>
        <xdr:cNvCxnSpPr/>
      </xdr:nvCxnSpPr>
      <xdr:spPr bwMode="auto">
        <a:xfrm flipV="1">
          <a:off x="5651500" y="1936187"/>
          <a:ext cx="0" cy="14963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99408</xdr:rowOff>
    </xdr:from>
    <xdr:ext cx="762000" cy="259045"/>
    <xdr:sp macro="" textlink="">
      <xdr:nvSpPr>
        <xdr:cNvPr id="47" name="人口1人当たり決算額の推移最小値テキスト130"/>
        <xdr:cNvSpPr txBox="1"/>
      </xdr:nvSpPr>
      <xdr:spPr>
        <a:xfrm>
          <a:off x="5740400" y="3404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127331</xdr:rowOff>
    </xdr:from>
    <xdr:to>
      <xdr:col>30</xdr:col>
      <xdr:colOff>25400</xdr:colOff>
      <xdr:row>19</xdr:row>
      <xdr:rowOff>127331</xdr:rowOff>
    </xdr:to>
    <xdr:cxnSp macro="">
      <xdr:nvCxnSpPr>
        <xdr:cNvPr id="48" name="直線コネクタ 47"/>
        <xdr:cNvCxnSpPr/>
      </xdr:nvCxnSpPr>
      <xdr:spPr bwMode="auto">
        <a:xfrm>
          <a:off x="5562600" y="34325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88989</xdr:rowOff>
    </xdr:from>
    <xdr:ext cx="762000" cy="259045"/>
    <xdr:sp macro="" textlink="">
      <xdr:nvSpPr>
        <xdr:cNvPr id="49" name="人口1人当たり決算額の推移最大値テキスト130"/>
        <xdr:cNvSpPr txBox="1"/>
      </xdr:nvSpPr>
      <xdr:spPr>
        <a:xfrm>
          <a:off x="5740400" y="167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2612</xdr:rowOff>
    </xdr:from>
    <xdr:to>
      <xdr:col>30</xdr:col>
      <xdr:colOff>25400</xdr:colOff>
      <xdr:row>11</xdr:row>
      <xdr:rowOff>2612</xdr:rowOff>
    </xdr:to>
    <xdr:cxnSp macro="">
      <xdr:nvCxnSpPr>
        <xdr:cNvPr id="50" name="直線コネクタ 49"/>
        <xdr:cNvCxnSpPr/>
      </xdr:nvCxnSpPr>
      <xdr:spPr bwMode="auto">
        <a:xfrm>
          <a:off x="5562600" y="19361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11</xdr:row>
      <xdr:rowOff>155842</xdr:rowOff>
    </xdr:from>
    <xdr:to>
      <xdr:col>29</xdr:col>
      <xdr:colOff>127000</xdr:colOff>
      <xdr:row>11</xdr:row>
      <xdr:rowOff>164212</xdr:rowOff>
    </xdr:to>
    <xdr:cxnSp macro="">
      <xdr:nvCxnSpPr>
        <xdr:cNvPr id="51" name="直線コネクタ 50"/>
        <xdr:cNvCxnSpPr/>
      </xdr:nvCxnSpPr>
      <xdr:spPr bwMode="auto">
        <a:xfrm flipV="1">
          <a:off x="5003800" y="2089417"/>
          <a:ext cx="647700" cy="83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139538</xdr:rowOff>
    </xdr:from>
    <xdr:ext cx="762000" cy="259045"/>
    <xdr:sp macro="" textlink="">
      <xdr:nvSpPr>
        <xdr:cNvPr id="52" name="人口1人当たり決算額の推移平均値テキスト130"/>
        <xdr:cNvSpPr txBox="1"/>
      </xdr:nvSpPr>
      <xdr:spPr>
        <a:xfrm>
          <a:off x="5740400" y="3101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167461</xdr:rowOff>
    </xdr:from>
    <xdr:to>
      <xdr:col>29</xdr:col>
      <xdr:colOff>177800</xdr:colOff>
      <xdr:row>18</xdr:row>
      <xdr:rowOff>97611</xdr:rowOff>
    </xdr:to>
    <xdr:sp macro="" textlink="">
      <xdr:nvSpPr>
        <xdr:cNvPr id="53" name="フローチャート: 判断 52"/>
        <xdr:cNvSpPr/>
      </xdr:nvSpPr>
      <xdr:spPr bwMode="auto">
        <a:xfrm>
          <a:off x="5600700" y="3129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11</xdr:row>
      <xdr:rowOff>164212</xdr:rowOff>
    </xdr:from>
    <xdr:to>
      <xdr:col>26</xdr:col>
      <xdr:colOff>50800</xdr:colOff>
      <xdr:row>12</xdr:row>
      <xdr:rowOff>146906</xdr:rowOff>
    </xdr:to>
    <xdr:cxnSp macro="">
      <xdr:nvCxnSpPr>
        <xdr:cNvPr id="54" name="直線コネクタ 53"/>
        <xdr:cNvCxnSpPr/>
      </xdr:nvCxnSpPr>
      <xdr:spPr bwMode="auto">
        <a:xfrm flipV="1">
          <a:off x="4305300" y="2097787"/>
          <a:ext cx="698500" cy="154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154531</xdr:rowOff>
    </xdr:from>
    <xdr:to>
      <xdr:col>26</xdr:col>
      <xdr:colOff>101600</xdr:colOff>
      <xdr:row>18</xdr:row>
      <xdr:rowOff>84681</xdr:rowOff>
    </xdr:to>
    <xdr:sp macro="" textlink="">
      <xdr:nvSpPr>
        <xdr:cNvPr id="55" name="フローチャート: 判断 54"/>
        <xdr:cNvSpPr/>
      </xdr:nvSpPr>
      <xdr:spPr bwMode="auto">
        <a:xfrm>
          <a:off x="49530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69458</xdr:rowOff>
    </xdr:from>
    <xdr:ext cx="736600" cy="259045"/>
    <xdr:sp macro="" textlink="">
      <xdr:nvSpPr>
        <xdr:cNvPr id="56" name="テキスト ボックス 55"/>
        <xdr:cNvSpPr txBox="1"/>
      </xdr:nvSpPr>
      <xdr:spPr>
        <a:xfrm>
          <a:off x="4622800" y="320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146906</xdr:rowOff>
    </xdr:from>
    <xdr:to>
      <xdr:col>22</xdr:col>
      <xdr:colOff>114300</xdr:colOff>
      <xdr:row>13</xdr:row>
      <xdr:rowOff>8846</xdr:rowOff>
    </xdr:to>
    <xdr:cxnSp macro="">
      <xdr:nvCxnSpPr>
        <xdr:cNvPr id="57" name="直線コネクタ 56"/>
        <xdr:cNvCxnSpPr/>
      </xdr:nvCxnSpPr>
      <xdr:spPr bwMode="auto">
        <a:xfrm flipV="1">
          <a:off x="3606800" y="2251931"/>
          <a:ext cx="698500" cy="333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160884</xdr:rowOff>
    </xdr:from>
    <xdr:to>
      <xdr:col>22</xdr:col>
      <xdr:colOff>165100</xdr:colOff>
      <xdr:row>18</xdr:row>
      <xdr:rowOff>91034</xdr:rowOff>
    </xdr:to>
    <xdr:sp macro="" textlink="">
      <xdr:nvSpPr>
        <xdr:cNvPr id="58" name="フローチャート: 判断 57"/>
        <xdr:cNvSpPr/>
      </xdr:nvSpPr>
      <xdr:spPr bwMode="auto">
        <a:xfrm>
          <a:off x="42545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75811</xdr:rowOff>
    </xdr:from>
    <xdr:ext cx="762000" cy="259045"/>
    <xdr:sp macro="" textlink="">
      <xdr:nvSpPr>
        <xdr:cNvPr id="59" name="テキスト ボックス 58"/>
        <xdr:cNvSpPr txBox="1"/>
      </xdr:nvSpPr>
      <xdr:spPr>
        <a:xfrm>
          <a:off x="3924300" y="320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8846</xdr:rowOff>
    </xdr:from>
    <xdr:to>
      <xdr:col>18</xdr:col>
      <xdr:colOff>177800</xdr:colOff>
      <xdr:row>13</xdr:row>
      <xdr:rowOff>100874</xdr:rowOff>
    </xdr:to>
    <xdr:cxnSp macro="">
      <xdr:nvCxnSpPr>
        <xdr:cNvPr id="60" name="直線コネクタ 59"/>
        <xdr:cNvCxnSpPr/>
      </xdr:nvCxnSpPr>
      <xdr:spPr bwMode="auto">
        <a:xfrm flipV="1">
          <a:off x="2908300" y="2285321"/>
          <a:ext cx="698500" cy="920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159284</xdr:rowOff>
    </xdr:from>
    <xdr:to>
      <xdr:col>19</xdr:col>
      <xdr:colOff>38100</xdr:colOff>
      <xdr:row>18</xdr:row>
      <xdr:rowOff>89434</xdr:rowOff>
    </xdr:to>
    <xdr:sp macro="" textlink="">
      <xdr:nvSpPr>
        <xdr:cNvPr id="61" name="フローチャート: 判断 60"/>
        <xdr:cNvSpPr/>
      </xdr:nvSpPr>
      <xdr:spPr bwMode="auto">
        <a:xfrm>
          <a:off x="35560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74211</xdr:rowOff>
    </xdr:from>
    <xdr:ext cx="762000" cy="259045"/>
    <xdr:sp macro="" textlink="">
      <xdr:nvSpPr>
        <xdr:cNvPr id="62" name="テキスト ボックス 61"/>
        <xdr:cNvSpPr txBox="1"/>
      </xdr:nvSpPr>
      <xdr:spPr>
        <a:xfrm>
          <a:off x="3225800" y="320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167324</xdr:rowOff>
    </xdr:from>
    <xdr:to>
      <xdr:col>15</xdr:col>
      <xdr:colOff>101600</xdr:colOff>
      <xdr:row>18</xdr:row>
      <xdr:rowOff>97474</xdr:rowOff>
    </xdr:to>
    <xdr:sp macro="" textlink="">
      <xdr:nvSpPr>
        <xdr:cNvPr id="63" name="フローチャート: 判断 62"/>
        <xdr:cNvSpPr/>
      </xdr:nvSpPr>
      <xdr:spPr bwMode="auto">
        <a:xfrm>
          <a:off x="28575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82251</xdr:rowOff>
    </xdr:from>
    <xdr:ext cx="762000" cy="259045"/>
    <xdr:sp macro="" textlink="">
      <xdr:nvSpPr>
        <xdr:cNvPr id="64" name="テキスト ボックス 63"/>
        <xdr:cNvSpPr txBox="1"/>
      </xdr:nvSpPr>
      <xdr:spPr>
        <a:xfrm>
          <a:off x="2527300" y="321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105042</xdr:rowOff>
    </xdr:from>
    <xdr:to>
      <xdr:col>29</xdr:col>
      <xdr:colOff>177800</xdr:colOff>
      <xdr:row>12</xdr:row>
      <xdr:rowOff>35192</xdr:rowOff>
    </xdr:to>
    <xdr:sp macro="" textlink="">
      <xdr:nvSpPr>
        <xdr:cNvPr id="70" name="楕円 69"/>
        <xdr:cNvSpPr/>
      </xdr:nvSpPr>
      <xdr:spPr bwMode="auto">
        <a:xfrm>
          <a:off x="5600700" y="20386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10</xdr:row>
      <xdr:rowOff>121569</xdr:rowOff>
    </xdr:from>
    <xdr:ext cx="762000" cy="259045"/>
    <xdr:sp macro="" textlink="">
      <xdr:nvSpPr>
        <xdr:cNvPr id="71" name="人口1人当たり決算額の推移該当値テキスト130"/>
        <xdr:cNvSpPr txBox="1"/>
      </xdr:nvSpPr>
      <xdr:spPr>
        <a:xfrm>
          <a:off x="5740400" y="1883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11</xdr:row>
      <xdr:rowOff>113412</xdr:rowOff>
    </xdr:from>
    <xdr:to>
      <xdr:col>26</xdr:col>
      <xdr:colOff>101600</xdr:colOff>
      <xdr:row>12</xdr:row>
      <xdr:rowOff>43562</xdr:rowOff>
    </xdr:to>
    <xdr:sp macro="" textlink="">
      <xdr:nvSpPr>
        <xdr:cNvPr id="72" name="楕円 71"/>
        <xdr:cNvSpPr/>
      </xdr:nvSpPr>
      <xdr:spPr bwMode="auto">
        <a:xfrm>
          <a:off x="4953000" y="20469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53739</xdr:rowOff>
    </xdr:from>
    <xdr:ext cx="736600" cy="259045"/>
    <xdr:sp macro="" textlink="">
      <xdr:nvSpPr>
        <xdr:cNvPr id="73" name="テキスト ボックス 72"/>
        <xdr:cNvSpPr txBox="1"/>
      </xdr:nvSpPr>
      <xdr:spPr>
        <a:xfrm>
          <a:off x="4622800" y="1815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96106</xdr:rowOff>
    </xdr:from>
    <xdr:to>
      <xdr:col>22</xdr:col>
      <xdr:colOff>165100</xdr:colOff>
      <xdr:row>13</xdr:row>
      <xdr:rowOff>26256</xdr:rowOff>
    </xdr:to>
    <xdr:sp macro="" textlink="">
      <xdr:nvSpPr>
        <xdr:cNvPr id="74" name="楕円 73"/>
        <xdr:cNvSpPr/>
      </xdr:nvSpPr>
      <xdr:spPr bwMode="auto">
        <a:xfrm>
          <a:off x="4254500" y="22011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36433</xdr:rowOff>
    </xdr:from>
    <xdr:ext cx="762000" cy="259045"/>
    <xdr:sp macro="" textlink="">
      <xdr:nvSpPr>
        <xdr:cNvPr id="75" name="テキスト ボックス 74"/>
        <xdr:cNvSpPr txBox="1"/>
      </xdr:nvSpPr>
      <xdr:spPr>
        <a:xfrm>
          <a:off x="3924300" y="1970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129496</xdr:rowOff>
    </xdr:from>
    <xdr:to>
      <xdr:col>19</xdr:col>
      <xdr:colOff>38100</xdr:colOff>
      <xdr:row>13</xdr:row>
      <xdr:rowOff>59646</xdr:rowOff>
    </xdr:to>
    <xdr:sp macro="" textlink="">
      <xdr:nvSpPr>
        <xdr:cNvPr id="76" name="楕円 75"/>
        <xdr:cNvSpPr/>
      </xdr:nvSpPr>
      <xdr:spPr bwMode="auto">
        <a:xfrm>
          <a:off x="3556000" y="22345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69823</xdr:rowOff>
    </xdr:from>
    <xdr:ext cx="762000" cy="259045"/>
    <xdr:sp macro="" textlink="">
      <xdr:nvSpPr>
        <xdr:cNvPr id="77" name="テキスト ボックス 76"/>
        <xdr:cNvSpPr txBox="1"/>
      </xdr:nvSpPr>
      <xdr:spPr>
        <a:xfrm>
          <a:off x="3225800" y="2003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50074</xdr:rowOff>
    </xdr:from>
    <xdr:to>
      <xdr:col>15</xdr:col>
      <xdr:colOff>101600</xdr:colOff>
      <xdr:row>13</xdr:row>
      <xdr:rowOff>151674</xdr:rowOff>
    </xdr:to>
    <xdr:sp macro="" textlink="">
      <xdr:nvSpPr>
        <xdr:cNvPr id="78" name="楕円 77"/>
        <xdr:cNvSpPr/>
      </xdr:nvSpPr>
      <xdr:spPr bwMode="auto">
        <a:xfrm>
          <a:off x="2857500" y="23265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161851</xdr:rowOff>
    </xdr:from>
    <xdr:ext cx="762000" cy="259045"/>
    <xdr:sp macro="" textlink="">
      <xdr:nvSpPr>
        <xdr:cNvPr id="79" name="テキスト ボックス 78"/>
        <xdr:cNvSpPr txBox="1"/>
      </xdr:nvSpPr>
      <xdr:spPr>
        <a:xfrm>
          <a:off x="2527300" y="209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258302</xdr:rowOff>
    </xdr:from>
    <xdr:to>
      <xdr:col>29</xdr:col>
      <xdr:colOff>127000</xdr:colOff>
      <xdr:row>37</xdr:row>
      <xdr:rowOff>329174</xdr:rowOff>
    </xdr:to>
    <xdr:cxnSp macro="">
      <xdr:nvCxnSpPr>
        <xdr:cNvPr id="104" name="直線コネクタ 103"/>
        <xdr:cNvCxnSpPr/>
      </xdr:nvCxnSpPr>
      <xdr:spPr bwMode="auto">
        <a:xfrm flipV="1">
          <a:off x="5651500" y="6182852"/>
          <a:ext cx="0" cy="12710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301251</xdr:rowOff>
    </xdr:from>
    <xdr:ext cx="762000" cy="259045"/>
    <xdr:sp macro="" textlink="">
      <xdr:nvSpPr>
        <xdr:cNvPr id="105" name="人口1人当たり決算額の推移最小値テキスト445"/>
        <xdr:cNvSpPr txBox="1"/>
      </xdr:nvSpPr>
      <xdr:spPr>
        <a:xfrm>
          <a:off x="5740400" y="7425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329174</xdr:rowOff>
    </xdr:from>
    <xdr:to>
      <xdr:col>30</xdr:col>
      <xdr:colOff>25400</xdr:colOff>
      <xdr:row>37</xdr:row>
      <xdr:rowOff>329174</xdr:rowOff>
    </xdr:to>
    <xdr:cxnSp macro="">
      <xdr:nvCxnSpPr>
        <xdr:cNvPr id="106" name="直線コネクタ 105"/>
        <xdr:cNvCxnSpPr/>
      </xdr:nvCxnSpPr>
      <xdr:spPr bwMode="auto">
        <a:xfrm>
          <a:off x="5562600" y="74538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1779</xdr:rowOff>
    </xdr:from>
    <xdr:ext cx="762000" cy="259045"/>
    <xdr:sp macro="" textlink="">
      <xdr:nvSpPr>
        <xdr:cNvPr id="107" name="人口1人当たり決算額の推移最大値テキスト445"/>
        <xdr:cNvSpPr txBox="1"/>
      </xdr:nvSpPr>
      <xdr:spPr>
        <a:xfrm>
          <a:off x="5740400" y="592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258302</xdr:rowOff>
    </xdr:from>
    <xdr:to>
      <xdr:col>30</xdr:col>
      <xdr:colOff>25400</xdr:colOff>
      <xdr:row>33</xdr:row>
      <xdr:rowOff>258302</xdr:rowOff>
    </xdr:to>
    <xdr:cxnSp macro="">
      <xdr:nvCxnSpPr>
        <xdr:cNvPr id="108" name="直線コネクタ 107"/>
        <xdr:cNvCxnSpPr/>
      </xdr:nvCxnSpPr>
      <xdr:spPr bwMode="auto">
        <a:xfrm>
          <a:off x="5562600" y="6182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39355</xdr:rowOff>
    </xdr:from>
    <xdr:to>
      <xdr:col>29</xdr:col>
      <xdr:colOff>127000</xdr:colOff>
      <xdr:row>36</xdr:row>
      <xdr:rowOff>141099</xdr:rowOff>
    </xdr:to>
    <xdr:cxnSp macro="">
      <xdr:nvCxnSpPr>
        <xdr:cNvPr id="109" name="直線コネクタ 108"/>
        <xdr:cNvCxnSpPr/>
      </xdr:nvCxnSpPr>
      <xdr:spPr bwMode="auto">
        <a:xfrm flipV="1">
          <a:off x="5003800" y="6992605"/>
          <a:ext cx="647700" cy="1017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56335</xdr:rowOff>
    </xdr:from>
    <xdr:ext cx="762000" cy="259045"/>
    <xdr:sp macro="" textlink="">
      <xdr:nvSpPr>
        <xdr:cNvPr id="110" name="人口1人当たり決算額の推移平均値テキスト445"/>
        <xdr:cNvSpPr txBox="1"/>
      </xdr:nvSpPr>
      <xdr:spPr>
        <a:xfrm>
          <a:off x="5740400" y="70095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84258</xdr:rowOff>
    </xdr:from>
    <xdr:to>
      <xdr:col>29</xdr:col>
      <xdr:colOff>177800</xdr:colOff>
      <xdr:row>37</xdr:row>
      <xdr:rowOff>14408</xdr:rowOff>
    </xdr:to>
    <xdr:sp macro="" textlink="">
      <xdr:nvSpPr>
        <xdr:cNvPr id="111" name="フローチャート: 判断 110"/>
        <xdr:cNvSpPr/>
      </xdr:nvSpPr>
      <xdr:spPr bwMode="auto">
        <a:xfrm>
          <a:off x="5600700" y="7037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141099</xdr:rowOff>
    </xdr:from>
    <xdr:to>
      <xdr:col>26</xdr:col>
      <xdr:colOff>50800</xdr:colOff>
      <xdr:row>37</xdr:row>
      <xdr:rowOff>28942</xdr:rowOff>
    </xdr:to>
    <xdr:cxnSp macro="">
      <xdr:nvCxnSpPr>
        <xdr:cNvPr id="112" name="直線コネクタ 111"/>
        <xdr:cNvCxnSpPr/>
      </xdr:nvCxnSpPr>
      <xdr:spPr bwMode="auto">
        <a:xfrm flipV="1">
          <a:off x="4305300" y="7094349"/>
          <a:ext cx="698500" cy="592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97609</xdr:rowOff>
    </xdr:from>
    <xdr:to>
      <xdr:col>26</xdr:col>
      <xdr:colOff>101600</xdr:colOff>
      <xdr:row>37</xdr:row>
      <xdr:rowOff>27759</xdr:rowOff>
    </xdr:to>
    <xdr:sp macro="" textlink="">
      <xdr:nvSpPr>
        <xdr:cNvPr id="113" name="フローチャート: 判断 112"/>
        <xdr:cNvSpPr/>
      </xdr:nvSpPr>
      <xdr:spPr bwMode="auto">
        <a:xfrm>
          <a:off x="4953000" y="7050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12536</xdr:rowOff>
    </xdr:from>
    <xdr:ext cx="736600" cy="259045"/>
    <xdr:sp macro="" textlink="">
      <xdr:nvSpPr>
        <xdr:cNvPr id="114" name="テキスト ボックス 113"/>
        <xdr:cNvSpPr txBox="1"/>
      </xdr:nvSpPr>
      <xdr:spPr>
        <a:xfrm>
          <a:off x="4622800" y="7137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109118</xdr:rowOff>
    </xdr:from>
    <xdr:to>
      <xdr:col>22</xdr:col>
      <xdr:colOff>114300</xdr:colOff>
      <xdr:row>37</xdr:row>
      <xdr:rowOff>28942</xdr:rowOff>
    </xdr:to>
    <xdr:cxnSp macro="">
      <xdr:nvCxnSpPr>
        <xdr:cNvPr id="115" name="直線コネクタ 114"/>
        <xdr:cNvCxnSpPr/>
      </xdr:nvCxnSpPr>
      <xdr:spPr bwMode="auto">
        <a:xfrm>
          <a:off x="3606800" y="7062368"/>
          <a:ext cx="698500" cy="912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102312</xdr:rowOff>
    </xdr:from>
    <xdr:to>
      <xdr:col>22</xdr:col>
      <xdr:colOff>165100</xdr:colOff>
      <xdr:row>37</xdr:row>
      <xdr:rowOff>32462</xdr:rowOff>
    </xdr:to>
    <xdr:sp macro="" textlink="">
      <xdr:nvSpPr>
        <xdr:cNvPr id="116" name="フローチャート: 判断 115"/>
        <xdr:cNvSpPr/>
      </xdr:nvSpPr>
      <xdr:spPr bwMode="auto">
        <a:xfrm>
          <a:off x="4254500" y="7055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214089</xdr:rowOff>
    </xdr:from>
    <xdr:ext cx="762000" cy="259045"/>
    <xdr:sp macro="" textlink="">
      <xdr:nvSpPr>
        <xdr:cNvPr id="117" name="テキスト ボックス 116"/>
        <xdr:cNvSpPr txBox="1"/>
      </xdr:nvSpPr>
      <xdr:spPr>
        <a:xfrm>
          <a:off x="3924300" y="6824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25113</xdr:rowOff>
    </xdr:from>
    <xdr:to>
      <xdr:col>18</xdr:col>
      <xdr:colOff>177800</xdr:colOff>
      <xdr:row>36</xdr:row>
      <xdr:rowOff>109118</xdr:rowOff>
    </xdr:to>
    <xdr:cxnSp macro="">
      <xdr:nvCxnSpPr>
        <xdr:cNvPr id="118" name="直線コネクタ 117"/>
        <xdr:cNvCxnSpPr/>
      </xdr:nvCxnSpPr>
      <xdr:spPr bwMode="auto">
        <a:xfrm>
          <a:off x="2908300" y="6978363"/>
          <a:ext cx="698500" cy="840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99460</xdr:rowOff>
    </xdr:from>
    <xdr:to>
      <xdr:col>19</xdr:col>
      <xdr:colOff>38100</xdr:colOff>
      <xdr:row>37</xdr:row>
      <xdr:rowOff>29610</xdr:rowOff>
    </xdr:to>
    <xdr:sp macro="" textlink="">
      <xdr:nvSpPr>
        <xdr:cNvPr id="119" name="フローチャート: 判断 118"/>
        <xdr:cNvSpPr/>
      </xdr:nvSpPr>
      <xdr:spPr bwMode="auto">
        <a:xfrm>
          <a:off x="3556000" y="7052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14387</xdr:rowOff>
    </xdr:from>
    <xdr:ext cx="762000" cy="259045"/>
    <xdr:sp macro="" textlink="">
      <xdr:nvSpPr>
        <xdr:cNvPr id="120" name="テキスト ボックス 119"/>
        <xdr:cNvSpPr txBox="1"/>
      </xdr:nvSpPr>
      <xdr:spPr>
        <a:xfrm>
          <a:off x="3225800" y="713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122548</xdr:rowOff>
    </xdr:from>
    <xdr:to>
      <xdr:col>15</xdr:col>
      <xdr:colOff>101600</xdr:colOff>
      <xdr:row>37</xdr:row>
      <xdr:rowOff>52698</xdr:rowOff>
    </xdr:to>
    <xdr:sp macro="" textlink="">
      <xdr:nvSpPr>
        <xdr:cNvPr id="121" name="フローチャート: 判断 120"/>
        <xdr:cNvSpPr/>
      </xdr:nvSpPr>
      <xdr:spPr bwMode="auto">
        <a:xfrm>
          <a:off x="2857500" y="7075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37475</xdr:rowOff>
    </xdr:from>
    <xdr:ext cx="762000" cy="259045"/>
    <xdr:sp macro="" textlink="">
      <xdr:nvSpPr>
        <xdr:cNvPr id="122" name="テキスト ボックス 121"/>
        <xdr:cNvSpPr txBox="1"/>
      </xdr:nvSpPr>
      <xdr:spPr>
        <a:xfrm>
          <a:off x="2527300" y="716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331455</xdr:rowOff>
    </xdr:from>
    <xdr:to>
      <xdr:col>29</xdr:col>
      <xdr:colOff>177800</xdr:colOff>
      <xdr:row>36</xdr:row>
      <xdr:rowOff>90155</xdr:rowOff>
    </xdr:to>
    <xdr:sp macro="" textlink="">
      <xdr:nvSpPr>
        <xdr:cNvPr id="128" name="楕円 127"/>
        <xdr:cNvSpPr/>
      </xdr:nvSpPr>
      <xdr:spPr bwMode="auto">
        <a:xfrm>
          <a:off x="5600700" y="69418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176532</xdr:rowOff>
    </xdr:from>
    <xdr:ext cx="762000" cy="259045"/>
    <xdr:sp macro="" textlink="">
      <xdr:nvSpPr>
        <xdr:cNvPr id="129" name="人口1人当たり決算額の推移該当値テキスト445"/>
        <xdr:cNvSpPr txBox="1"/>
      </xdr:nvSpPr>
      <xdr:spPr>
        <a:xfrm>
          <a:off x="5740400" y="678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90299</xdr:rowOff>
    </xdr:from>
    <xdr:to>
      <xdr:col>26</xdr:col>
      <xdr:colOff>101600</xdr:colOff>
      <xdr:row>37</xdr:row>
      <xdr:rowOff>20449</xdr:rowOff>
    </xdr:to>
    <xdr:sp macro="" textlink="">
      <xdr:nvSpPr>
        <xdr:cNvPr id="130" name="楕円 129"/>
        <xdr:cNvSpPr/>
      </xdr:nvSpPr>
      <xdr:spPr bwMode="auto">
        <a:xfrm>
          <a:off x="4953000" y="70435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202076</xdr:rowOff>
    </xdr:from>
    <xdr:ext cx="736600" cy="259045"/>
    <xdr:sp macro="" textlink="">
      <xdr:nvSpPr>
        <xdr:cNvPr id="131" name="テキスト ボックス 130"/>
        <xdr:cNvSpPr txBox="1"/>
      </xdr:nvSpPr>
      <xdr:spPr>
        <a:xfrm>
          <a:off x="4622800" y="68124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149592</xdr:rowOff>
    </xdr:from>
    <xdr:to>
      <xdr:col>22</xdr:col>
      <xdr:colOff>165100</xdr:colOff>
      <xdr:row>37</xdr:row>
      <xdr:rowOff>79742</xdr:rowOff>
    </xdr:to>
    <xdr:sp macro="" textlink="">
      <xdr:nvSpPr>
        <xdr:cNvPr id="132" name="楕円 131"/>
        <xdr:cNvSpPr/>
      </xdr:nvSpPr>
      <xdr:spPr bwMode="auto">
        <a:xfrm>
          <a:off x="4254500" y="71028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64519</xdr:rowOff>
    </xdr:from>
    <xdr:ext cx="762000" cy="259045"/>
    <xdr:sp macro="" textlink="">
      <xdr:nvSpPr>
        <xdr:cNvPr id="133" name="テキスト ボックス 132"/>
        <xdr:cNvSpPr txBox="1"/>
      </xdr:nvSpPr>
      <xdr:spPr>
        <a:xfrm>
          <a:off x="3924300" y="7189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58318</xdr:rowOff>
    </xdr:from>
    <xdr:to>
      <xdr:col>19</xdr:col>
      <xdr:colOff>38100</xdr:colOff>
      <xdr:row>36</xdr:row>
      <xdr:rowOff>159918</xdr:rowOff>
    </xdr:to>
    <xdr:sp macro="" textlink="">
      <xdr:nvSpPr>
        <xdr:cNvPr id="134" name="楕円 133"/>
        <xdr:cNvSpPr/>
      </xdr:nvSpPr>
      <xdr:spPr bwMode="auto">
        <a:xfrm>
          <a:off x="3556000" y="70115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170095</xdr:rowOff>
    </xdr:from>
    <xdr:ext cx="762000" cy="259045"/>
    <xdr:sp macro="" textlink="">
      <xdr:nvSpPr>
        <xdr:cNvPr id="135" name="テキスト ボックス 134"/>
        <xdr:cNvSpPr txBox="1"/>
      </xdr:nvSpPr>
      <xdr:spPr>
        <a:xfrm>
          <a:off x="3225800" y="6780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317213</xdr:rowOff>
    </xdr:from>
    <xdr:to>
      <xdr:col>15</xdr:col>
      <xdr:colOff>101600</xdr:colOff>
      <xdr:row>36</xdr:row>
      <xdr:rowOff>75913</xdr:rowOff>
    </xdr:to>
    <xdr:sp macro="" textlink="">
      <xdr:nvSpPr>
        <xdr:cNvPr id="136" name="楕円 135"/>
        <xdr:cNvSpPr/>
      </xdr:nvSpPr>
      <xdr:spPr bwMode="auto">
        <a:xfrm>
          <a:off x="2857500" y="69275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86090</xdr:rowOff>
    </xdr:from>
    <xdr:ext cx="762000" cy="259045"/>
    <xdr:sp macro="" textlink="">
      <xdr:nvSpPr>
        <xdr:cNvPr id="137" name="テキスト ボックス 136"/>
        <xdr:cNvSpPr txBox="1"/>
      </xdr:nvSpPr>
      <xdr:spPr>
        <a:xfrm>
          <a:off x="2527300" y="669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奈良県上北山村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479
478
274.22
2,222,211
1,956,569
264,788
911,596
1,978,733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5" name="テキスト ボックス 44"/>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111777</xdr:rowOff>
    </xdr:from>
    <xdr:ext cx="595419" cy="259045"/>
    <xdr:sp macro="" textlink="">
      <xdr:nvSpPr>
        <xdr:cNvPr id="47" name="テキスト ボックス 46"/>
        <xdr:cNvSpPr txBox="1"/>
      </xdr:nvSpPr>
      <xdr:spPr>
        <a:xfrm>
          <a:off x="16658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9" name="テキスト ボックス 48"/>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1" name="テキスト ボックス 50"/>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30</xdr:row>
      <xdr:rowOff>111777</xdr:rowOff>
    </xdr:from>
    <xdr:ext cx="685572" cy="259045"/>
    <xdr:sp macro="" textlink="">
      <xdr:nvSpPr>
        <xdr:cNvPr id="53" name="テキスト ボックス 52"/>
        <xdr:cNvSpPr txBox="1"/>
      </xdr:nvSpPr>
      <xdr:spPr>
        <a:xfrm>
          <a:off x="76428" y="5255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28</xdr:row>
      <xdr:rowOff>168927</xdr:rowOff>
    </xdr:from>
    <xdr:ext cx="685572" cy="259045"/>
    <xdr:sp macro="" textlink="">
      <xdr:nvSpPr>
        <xdr:cNvPr id="55" name="テキスト ボックス 54"/>
        <xdr:cNvSpPr txBox="1"/>
      </xdr:nvSpPr>
      <xdr:spPr>
        <a:xfrm>
          <a:off x="76428" y="4969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7" name="テキスト ボックス 56"/>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142385</xdr:rowOff>
    </xdr:from>
    <xdr:to>
      <xdr:col>24</xdr:col>
      <xdr:colOff>62865</xdr:colOff>
      <xdr:row>39</xdr:row>
      <xdr:rowOff>1068</xdr:rowOff>
    </xdr:to>
    <xdr:cxnSp macro="">
      <xdr:nvCxnSpPr>
        <xdr:cNvPr id="59" name="直線コネクタ 58"/>
        <xdr:cNvCxnSpPr/>
      </xdr:nvCxnSpPr>
      <xdr:spPr>
        <a:xfrm flipV="1">
          <a:off x="4633595" y="5285885"/>
          <a:ext cx="1270" cy="1401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4895</xdr:rowOff>
    </xdr:from>
    <xdr:ext cx="534377" cy="259045"/>
    <xdr:sp macro="" textlink="">
      <xdr:nvSpPr>
        <xdr:cNvPr id="60" name="人件費最小値テキスト"/>
        <xdr:cNvSpPr txBox="1"/>
      </xdr:nvSpPr>
      <xdr:spPr>
        <a:xfrm>
          <a:off x="4686300" y="669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1068</xdr:rowOff>
    </xdr:from>
    <xdr:to>
      <xdr:col>24</xdr:col>
      <xdr:colOff>152400</xdr:colOff>
      <xdr:row>39</xdr:row>
      <xdr:rowOff>1068</xdr:rowOff>
    </xdr:to>
    <xdr:cxnSp macro="">
      <xdr:nvCxnSpPr>
        <xdr:cNvPr id="61" name="直線コネクタ 60"/>
        <xdr:cNvCxnSpPr/>
      </xdr:nvCxnSpPr>
      <xdr:spPr>
        <a:xfrm>
          <a:off x="4546600" y="6687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89062</xdr:rowOff>
    </xdr:from>
    <xdr:ext cx="690189" cy="259045"/>
    <xdr:sp macro="" textlink="">
      <xdr:nvSpPr>
        <xdr:cNvPr id="62" name="人件費最大値テキスト"/>
        <xdr:cNvSpPr txBox="1"/>
      </xdr:nvSpPr>
      <xdr:spPr>
        <a:xfrm>
          <a:off x="4686300" y="50611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142385</xdr:rowOff>
    </xdr:from>
    <xdr:to>
      <xdr:col>24</xdr:col>
      <xdr:colOff>152400</xdr:colOff>
      <xdr:row>30</xdr:row>
      <xdr:rowOff>142385</xdr:rowOff>
    </xdr:to>
    <xdr:cxnSp macro="">
      <xdr:nvCxnSpPr>
        <xdr:cNvPr id="63" name="直線コネクタ 62"/>
        <xdr:cNvCxnSpPr/>
      </xdr:nvCxnSpPr>
      <xdr:spPr>
        <a:xfrm>
          <a:off x="4546600" y="528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12705</xdr:rowOff>
    </xdr:from>
    <xdr:to>
      <xdr:col>24</xdr:col>
      <xdr:colOff>63500</xdr:colOff>
      <xdr:row>33</xdr:row>
      <xdr:rowOff>155065</xdr:rowOff>
    </xdr:to>
    <xdr:cxnSp macro="">
      <xdr:nvCxnSpPr>
        <xdr:cNvPr id="64" name="直線コネクタ 63"/>
        <xdr:cNvCxnSpPr/>
      </xdr:nvCxnSpPr>
      <xdr:spPr>
        <a:xfrm flipV="1">
          <a:off x="3797300" y="5670555"/>
          <a:ext cx="838200" cy="142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67348</xdr:rowOff>
    </xdr:from>
    <xdr:ext cx="599010" cy="259045"/>
    <xdr:sp macro="" textlink="">
      <xdr:nvSpPr>
        <xdr:cNvPr id="65" name="人件費平均値テキスト"/>
        <xdr:cNvSpPr txBox="1"/>
      </xdr:nvSpPr>
      <xdr:spPr>
        <a:xfrm>
          <a:off x="4686300" y="6410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88921</xdr:rowOff>
    </xdr:from>
    <xdr:to>
      <xdr:col>24</xdr:col>
      <xdr:colOff>114300</xdr:colOff>
      <xdr:row>38</xdr:row>
      <xdr:rowOff>19072</xdr:rowOff>
    </xdr:to>
    <xdr:sp macro="" textlink="">
      <xdr:nvSpPr>
        <xdr:cNvPr id="66" name="フローチャート: 判断 65"/>
        <xdr:cNvSpPr/>
      </xdr:nvSpPr>
      <xdr:spPr>
        <a:xfrm>
          <a:off x="4584700" y="643257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155065</xdr:rowOff>
    </xdr:from>
    <xdr:to>
      <xdr:col>19</xdr:col>
      <xdr:colOff>177800</xdr:colOff>
      <xdr:row>34</xdr:row>
      <xdr:rowOff>116989</xdr:rowOff>
    </xdr:to>
    <xdr:cxnSp macro="">
      <xdr:nvCxnSpPr>
        <xdr:cNvPr id="67" name="直線コネクタ 66"/>
        <xdr:cNvCxnSpPr/>
      </xdr:nvCxnSpPr>
      <xdr:spPr>
        <a:xfrm flipV="1">
          <a:off x="2908300" y="5812915"/>
          <a:ext cx="889000" cy="133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120068</xdr:rowOff>
    </xdr:from>
    <xdr:to>
      <xdr:col>20</xdr:col>
      <xdr:colOff>38100</xdr:colOff>
      <xdr:row>38</xdr:row>
      <xdr:rowOff>50219</xdr:rowOff>
    </xdr:to>
    <xdr:sp macro="" textlink="">
      <xdr:nvSpPr>
        <xdr:cNvPr id="68" name="フローチャート: 判断 67"/>
        <xdr:cNvSpPr/>
      </xdr:nvSpPr>
      <xdr:spPr>
        <a:xfrm>
          <a:off x="3746500" y="64637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41345</xdr:rowOff>
    </xdr:from>
    <xdr:ext cx="599010" cy="259045"/>
    <xdr:sp macro="" textlink="">
      <xdr:nvSpPr>
        <xdr:cNvPr id="69" name="テキスト ボックス 68"/>
        <xdr:cNvSpPr txBox="1"/>
      </xdr:nvSpPr>
      <xdr:spPr>
        <a:xfrm>
          <a:off x="3497795" y="6556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82341</xdr:rowOff>
    </xdr:from>
    <xdr:to>
      <xdr:col>15</xdr:col>
      <xdr:colOff>50800</xdr:colOff>
      <xdr:row>34</xdr:row>
      <xdr:rowOff>116989</xdr:rowOff>
    </xdr:to>
    <xdr:cxnSp macro="">
      <xdr:nvCxnSpPr>
        <xdr:cNvPr id="70" name="直線コネクタ 69"/>
        <xdr:cNvCxnSpPr/>
      </xdr:nvCxnSpPr>
      <xdr:spPr>
        <a:xfrm>
          <a:off x="2019300" y="5911641"/>
          <a:ext cx="889000" cy="3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126656</xdr:rowOff>
    </xdr:from>
    <xdr:to>
      <xdr:col>15</xdr:col>
      <xdr:colOff>101600</xdr:colOff>
      <xdr:row>38</xdr:row>
      <xdr:rowOff>56806</xdr:rowOff>
    </xdr:to>
    <xdr:sp macro="" textlink="">
      <xdr:nvSpPr>
        <xdr:cNvPr id="71" name="フローチャート: 判断 70"/>
        <xdr:cNvSpPr/>
      </xdr:nvSpPr>
      <xdr:spPr>
        <a:xfrm>
          <a:off x="2857500" y="647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47933</xdr:rowOff>
    </xdr:from>
    <xdr:ext cx="599010" cy="259045"/>
    <xdr:sp macro="" textlink="">
      <xdr:nvSpPr>
        <xdr:cNvPr id="72" name="テキスト ボックス 71"/>
        <xdr:cNvSpPr txBox="1"/>
      </xdr:nvSpPr>
      <xdr:spPr>
        <a:xfrm>
          <a:off x="2608795" y="6563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82341</xdr:rowOff>
    </xdr:from>
    <xdr:to>
      <xdr:col>10</xdr:col>
      <xdr:colOff>114300</xdr:colOff>
      <xdr:row>35</xdr:row>
      <xdr:rowOff>5612</xdr:rowOff>
    </xdr:to>
    <xdr:cxnSp macro="">
      <xdr:nvCxnSpPr>
        <xdr:cNvPr id="73" name="直線コネクタ 72"/>
        <xdr:cNvCxnSpPr/>
      </xdr:nvCxnSpPr>
      <xdr:spPr>
        <a:xfrm flipV="1">
          <a:off x="1130300" y="5911641"/>
          <a:ext cx="889000" cy="94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121900</xdr:rowOff>
    </xdr:from>
    <xdr:to>
      <xdr:col>10</xdr:col>
      <xdr:colOff>165100</xdr:colOff>
      <xdr:row>38</xdr:row>
      <xdr:rowOff>52050</xdr:rowOff>
    </xdr:to>
    <xdr:sp macro="" textlink="">
      <xdr:nvSpPr>
        <xdr:cNvPr id="74" name="フローチャート: 判断 73"/>
        <xdr:cNvSpPr/>
      </xdr:nvSpPr>
      <xdr:spPr>
        <a:xfrm>
          <a:off x="1968500" y="646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43177</xdr:rowOff>
    </xdr:from>
    <xdr:ext cx="599010" cy="259045"/>
    <xdr:sp macro="" textlink="">
      <xdr:nvSpPr>
        <xdr:cNvPr id="75" name="テキスト ボックス 74"/>
        <xdr:cNvSpPr txBox="1"/>
      </xdr:nvSpPr>
      <xdr:spPr>
        <a:xfrm>
          <a:off x="1719795" y="6558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124864</xdr:rowOff>
    </xdr:from>
    <xdr:to>
      <xdr:col>6</xdr:col>
      <xdr:colOff>38100</xdr:colOff>
      <xdr:row>38</xdr:row>
      <xdr:rowOff>55014</xdr:rowOff>
    </xdr:to>
    <xdr:sp macro="" textlink="">
      <xdr:nvSpPr>
        <xdr:cNvPr id="76" name="フローチャート: 判断 75"/>
        <xdr:cNvSpPr/>
      </xdr:nvSpPr>
      <xdr:spPr>
        <a:xfrm>
          <a:off x="1079500" y="64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46141</xdr:rowOff>
    </xdr:from>
    <xdr:ext cx="599010" cy="259045"/>
    <xdr:sp macro="" textlink="">
      <xdr:nvSpPr>
        <xdr:cNvPr id="77" name="テキスト ボックス 76"/>
        <xdr:cNvSpPr txBox="1"/>
      </xdr:nvSpPr>
      <xdr:spPr>
        <a:xfrm>
          <a:off x="830795" y="6561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133355</xdr:rowOff>
    </xdr:from>
    <xdr:to>
      <xdr:col>24</xdr:col>
      <xdr:colOff>114300</xdr:colOff>
      <xdr:row>33</xdr:row>
      <xdr:rowOff>63505</xdr:rowOff>
    </xdr:to>
    <xdr:sp macro="" textlink="">
      <xdr:nvSpPr>
        <xdr:cNvPr id="83" name="楕円 82"/>
        <xdr:cNvSpPr/>
      </xdr:nvSpPr>
      <xdr:spPr>
        <a:xfrm>
          <a:off x="4584700" y="561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156232</xdr:rowOff>
    </xdr:from>
    <xdr:ext cx="599010" cy="259045"/>
    <xdr:sp macro="" textlink="">
      <xdr:nvSpPr>
        <xdr:cNvPr id="84" name="人件費該当値テキスト"/>
        <xdr:cNvSpPr txBox="1"/>
      </xdr:nvSpPr>
      <xdr:spPr>
        <a:xfrm>
          <a:off x="4686300" y="5471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104265</xdr:rowOff>
    </xdr:from>
    <xdr:to>
      <xdr:col>20</xdr:col>
      <xdr:colOff>38100</xdr:colOff>
      <xdr:row>34</xdr:row>
      <xdr:rowOff>34415</xdr:rowOff>
    </xdr:to>
    <xdr:sp macro="" textlink="">
      <xdr:nvSpPr>
        <xdr:cNvPr id="85" name="楕円 84"/>
        <xdr:cNvSpPr/>
      </xdr:nvSpPr>
      <xdr:spPr>
        <a:xfrm>
          <a:off x="3746500" y="576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50942</xdr:rowOff>
    </xdr:from>
    <xdr:ext cx="599010" cy="259045"/>
    <xdr:sp macro="" textlink="">
      <xdr:nvSpPr>
        <xdr:cNvPr id="86" name="テキスト ボックス 85"/>
        <xdr:cNvSpPr txBox="1"/>
      </xdr:nvSpPr>
      <xdr:spPr>
        <a:xfrm>
          <a:off x="3497795" y="5537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66189</xdr:rowOff>
    </xdr:from>
    <xdr:to>
      <xdr:col>15</xdr:col>
      <xdr:colOff>101600</xdr:colOff>
      <xdr:row>34</xdr:row>
      <xdr:rowOff>167789</xdr:rowOff>
    </xdr:to>
    <xdr:sp macro="" textlink="">
      <xdr:nvSpPr>
        <xdr:cNvPr id="87" name="楕円 86"/>
        <xdr:cNvSpPr/>
      </xdr:nvSpPr>
      <xdr:spPr>
        <a:xfrm>
          <a:off x="2857500" y="589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12866</xdr:rowOff>
    </xdr:from>
    <xdr:ext cx="599010" cy="259045"/>
    <xdr:sp macro="" textlink="">
      <xdr:nvSpPr>
        <xdr:cNvPr id="88" name="テキスト ボックス 87"/>
        <xdr:cNvSpPr txBox="1"/>
      </xdr:nvSpPr>
      <xdr:spPr>
        <a:xfrm>
          <a:off x="2608795" y="567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31541</xdr:rowOff>
    </xdr:from>
    <xdr:to>
      <xdr:col>10</xdr:col>
      <xdr:colOff>165100</xdr:colOff>
      <xdr:row>34</xdr:row>
      <xdr:rowOff>133141</xdr:rowOff>
    </xdr:to>
    <xdr:sp macro="" textlink="">
      <xdr:nvSpPr>
        <xdr:cNvPr id="89" name="楕円 88"/>
        <xdr:cNvSpPr/>
      </xdr:nvSpPr>
      <xdr:spPr>
        <a:xfrm>
          <a:off x="1968500" y="586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149668</xdr:rowOff>
    </xdr:from>
    <xdr:ext cx="599010" cy="259045"/>
    <xdr:sp macro="" textlink="">
      <xdr:nvSpPr>
        <xdr:cNvPr id="90" name="テキスト ボックス 89"/>
        <xdr:cNvSpPr txBox="1"/>
      </xdr:nvSpPr>
      <xdr:spPr>
        <a:xfrm>
          <a:off x="1719795" y="5636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126262</xdr:rowOff>
    </xdr:from>
    <xdr:to>
      <xdr:col>6</xdr:col>
      <xdr:colOff>38100</xdr:colOff>
      <xdr:row>35</xdr:row>
      <xdr:rowOff>56412</xdr:rowOff>
    </xdr:to>
    <xdr:sp macro="" textlink="">
      <xdr:nvSpPr>
        <xdr:cNvPr id="91" name="楕円 90"/>
        <xdr:cNvSpPr/>
      </xdr:nvSpPr>
      <xdr:spPr>
        <a:xfrm>
          <a:off x="1079500" y="595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72939</xdr:rowOff>
    </xdr:from>
    <xdr:ext cx="599010" cy="259045"/>
    <xdr:sp macro="" textlink="">
      <xdr:nvSpPr>
        <xdr:cNvPr id="92" name="テキスト ボックス 91"/>
        <xdr:cNvSpPr txBox="1"/>
      </xdr:nvSpPr>
      <xdr:spPr>
        <a:xfrm>
          <a:off x="830795" y="5730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4" name="テキスト ボックス 103"/>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6" name="テキスト ボックス 105"/>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2" name="テキスト ボックス 111"/>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4" name="テキスト ボックス 113"/>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6" name="テキスト ボックス 115"/>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84279</xdr:rowOff>
    </xdr:from>
    <xdr:to>
      <xdr:col>24</xdr:col>
      <xdr:colOff>62865</xdr:colOff>
      <xdr:row>58</xdr:row>
      <xdr:rowOff>147893</xdr:rowOff>
    </xdr:to>
    <xdr:cxnSp macro="">
      <xdr:nvCxnSpPr>
        <xdr:cNvPr id="118" name="直線コネクタ 117"/>
        <xdr:cNvCxnSpPr/>
      </xdr:nvCxnSpPr>
      <xdr:spPr>
        <a:xfrm flipV="1">
          <a:off x="4633595" y="8485329"/>
          <a:ext cx="1270" cy="1606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151720</xdr:rowOff>
    </xdr:from>
    <xdr:ext cx="599010" cy="259045"/>
    <xdr:sp macro="" textlink="">
      <xdr:nvSpPr>
        <xdr:cNvPr id="119" name="物件費最小値テキスト"/>
        <xdr:cNvSpPr txBox="1"/>
      </xdr:nvSpPr>
      <xdr:spPr>
        <a:xfrm>
          <a:off x="4686300" y="10095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147893</xdr:rowOff>
    </xdr:from>
    <xdr:to>
      <xdr:col>24</xdr:col>
      <xdr:colOff>152400</xdr:colOff>
      <xdr:row>58</xdr:row>
      <xdr:rowOff>147893</xdr:rowOff>
    </xdr:to>
    <xdr:cxnSp macro="">
      <xdr:nvCxnSpPr>
        <xdr:cNvPr id="120" name="直線コネクタ 119"/>
        <xdr:cNvCxnSpPr/>
      </xdr:nvCxnSpPr>
      <xdr:spPr>
        <a:xfrm>
          <a:off x="4546600" y="10091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30956</xdr:rowOff>
    </xdr:from>
    <xdr:ext cx="690189" cy="259045"/>
    <xdr:sp macro="" textlink="">
      <xdr:nvSpPr>
        <xdr:cNvPr id="121" name="物件費最大値テキスト"/>
        <xdr:cNvSpPr txBox="1"/>
      </xdr:nvSpPr>
      <xdr:spPr>
        <a:xfrm>
          <a:off x="4686300" y="82605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84279</xdr:rowOff>
    </xdr:from>
    <xdr:to>
      <xdr:col>24</xdr:col>
      <xdr:colOff>152400</xdr:colOff>
      <xdr:row>49</xdr:row>
      <xdr:rowOff>84279</xdr:rowOff>
    </xdr:to>
    <xdr:cxnSp macro="">
      <xdr:nvCxnSpPr>
        <xdr:cNvPr id="122" name="直線コネクタ 121"/>
        <xdr:cNvCxnSpPr/>
      </xdr:nvCxnSpPr>
      <xdr:spPr>
        <a:xfrm>
          <a:off x="4546600" y="848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56433</xdr:rowOff>
    </xdr:from>
    <xdr:to>
      <xdr:col>24</xdr:col>
      <xdr:colOff>63500</xdr:colOff>
      <xdr:row>56</xdr:row>
      <xdr:rowOff>79335</xdr:rowOff>
    </xdr:to>
    <xdr:cxnSp macro="">
      <xdr:nvCxnSpPr>
        <xdr:cNvPr id="123" name="直線コネクタ 122"/>
        <xdr:cNvCxnSpPr/>
      </xdr:nvCxnSpPr>
      <xdr:spPr>
        <a:xfrm>
          <a:off x="3797300" y="9486183"/>
          <a:ext cx="838200" cy="194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80897</xdr:rowOff>
    </xdr:from>
    <xdr:ext cx="599010" cy="259045"/>
    <xdr:sp macro="" textlink="">
      <xdr:nvSpPr>
        <xdr:cNvPr id="124" name="物件費平均値テキスト"/>
        <xdr:cNvSpPr txBox="1"/>
      </xdr:nvSpPr>
      <xdr:spPr>
        <a:xfrm>
          <a:off x="4686300" y="98535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102470</xdr:rowOff>
    </xdr:from>
    <xdr:to>
      <xdr:col>24</xdr:col>
      <xdr:colOff>114300</xdr:colOff>
      <xdr:row>58</xdr:row>
      <xdr:rowOff>32620</xdr:rowOff>
    </xdr:to>
    <xdr:sp macro="" textlink="">
      <xdr:nvSpPr>
        <xdr:cNvPr id="125" name="フローチャート: 判断 124"/>
        <xdr:cNvSpPr/>
      </xdr:nvSpPr>
      <xdr:spPr>
        <a:xfrm>
          <a:off x="4584700" y="987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56433</xdr:rowOff>
    </xdr:from>
    <xdr:to>
      <xdr:col>19</xdr:col>
      <xdr:colOff>177800</xdr:colOff>
      <xdr:row>56</xdr:row>
      <xdr:rowOff>53764</xdr:rowOff>
    </xdr:to>
    <xdr:cxnSp macro="">
      <xdr:nvCxnSpPr>
        <xdr:cNvPr id="126" name="直線コネクタ 125"/>
        <xdr:cNvCxnSpPr/>
      </xdr:nvCxnSpPr>
      <xdr:spPr>
        <a:xfrm flipV="1">
          <a:off x="2908300" y="9486183"/>
          <a:ext cx="889000" cy="168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92070</xdr:rowOff>
    </xdr:from>
    <xdr:to>
      <xdr:col>20</xdr:col>
      <xdr:colOff>38100</xdr:colOff>
      <xdr:row>58</xdr:row>
      <xdr:rowOff>22220</xdr:rowOff>
    </xdr:to>
    <xdr:sp macro="" textlink="">
      <xdr:nvSpPr>
        <xdr:cNvPr id="127" name="フローチャート: 判断 126"/>
        <xdr:cNvSpPr/>
      </xdr:nvSpPr>
      <xdr:spPr>
        <a:xfrm>
          <a:off x="3746500" y="986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13347</xdr:rowOff>
    </xdr:from>
    <xdr:ext cx="599010" cy="259045"/>
    <xdr:sp macro="" textlink="">
      <xdr:nvSpPr>
        <xdr:cNvPr id="128" name="テキスト ボックス 127"/>
        <xdr:cNvSpPr txBox="1"/>
      </xdr:nvSpPr>
      <xdr:spPr>
        <a:xfrm>
          <a:off x="3497795" y="995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53764</xdr:rowOff>
    </xdr:from>
    <xdr:to>
      <xdr:col>15</xdr:col>
      <xdr:colOff>50800</xdr:colOff>
      <xdr:row>56</xdr:row>
      <xdr:rowOff>116685</xdr:rowOff>
    </xdr:to>
    <xdr:cxnSp macro="">
      <xdr:nvCxnSpPr>
        <xdr:cNvPr id="129" name="直線コネクタ 128"/>
        <xdr:cNvCxnSpPr/>
      </xdr:nvCxnSpPr>
      <xdr:spPr>
        <a:xfrm flipV="1">
          <a:off x="2019300" y="9654964"/>
          <a:ext cx="889000" cy="6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90532</xdr:rowOff>
    </xdr:from>
    <xdr:to>
      <xdr:col>15</xdr:col>
      <xdr:colOff>101600</xdr:colOff>
      <xdr:row>58</xdr:row>
      <xdr:rowOff>20682</xdr:rowOff>
    </xdr:to>
    <xdr:sp macro="" textlink="">
      <xdr:nvSpPr>
        <xdr:cNvPr id="130" name="フローチャート: 判断 129"/>
        <xdr:cNvSpPr/>
      </xdr:nvSpPr>
      <xdr:spPr>
        <a:xfrm>
          <a:off x="2857500" y="986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11809</xdr:rowOff>
    </xdr:from>
    <xdr:ext cx="599010" cy="259045"/>
    <xdr:sp macro="" textlink="">
      <xdr:nvSpPr>
        <xdr:cNvPr id="131" name="テキスト ボックス 130"/>
        <xdr:cNvSpPr txBox="1"/>
      </xdr:nvSpPr>
      <xdr:spPr>
        <a:xfrm>
          <a:off x="2608795" y="9955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115230</xdr:rowOff>
    </xdr:from>
    <xdr:to>
      <xdr:col>10</xdr:col>
      <xdr:colOff>114300</xdr:colOff>
      <xdr:row>56</xdr:row>
      <xdr:rowOff>116685</xdr:rowOff>
    </xdr:to>
    <xdr:cxnSp macro="">
      <xdr:nvCxnSpPr>
        <xdr:cNvPr id="132" name="直線コネクタ 131"/>
        <xdr:cNvCxnSpPr/>
      </xdr:nvCxnSpPr>
      <xdr:spPr>
        <a:xfrm>
          <a:off x="1130300" y="9716430"/>
          <a:ext cx="889000" cy="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86760</xdr:rowOff>
    </xdr:from>
    <xdr:to>
      <xdr:col>10</xdr:col>
      <xdr:colOff>165100</xdr:colOff>
      <xdr:row>58</xdr:row>
      <xdr:rowOff>16910</xdr:rowOff>
    </xdr:to>
    <xdr:sp macro="" textlink="">
      <xdr:nvSpPr>
        <xdr:cNvPr id="133" name="フローチャート: 判断 132"/>
        <xdr:cNvSpPr/>
      </xdr:nvSpPr>
      <xdr:spPr>
        <a:xfrm>
          <a:off x="1968500" y="985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8037</xdr:rowOff>
    </xdr:from>
    <xdr:ext cx="599010" cy="259045"/>
    <xdr:sp macro="" textlink="">
      <xdr:nvSpPr>
        <xdr:cNvPr id="134" name="テキスト ボックス 133"/>
        <xdr:cNvSpPr txBox="1"/>
      </xdr:nvSpPr>
      <xdr:spPr>
        <a:xfrm>
          <a:off x="1719795" y="9952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93965</xdr:rowOff>
    </xdr:from>
    <xdr:to>
      <xdr:col>6</xdr:col>
      <xdr:colOff>38100</xdr:colOff>
      <xdr:row>58</xdr:row>
      <xdr:rowOff>24115</xdr:rowOff>
    </xdr:to>
    <xdr:sp macro="" textlink="">
      <xdr:nvSpPr>
        <xdr:cNvPr id="135" name="フローチャート: 判断 134"/>
        <xdr:cNvSpPr/>
      </xdr:nvSpPr>
      <xdr:spPr>
        <a:xfrm>
          <a:off x="1079500" y="986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15242</xdr:rowOff>
    </xdr:from>
    <xdr:ext cx="599010" cy="259045"/>
    <xdr:sp macro="" textlink="">
      <xdr:nvSpPr>
        <xdr:cNvPr id="136" name="テキスト ボックス 135"/>
        <xdr:cNvSpPr txBox="1"/>
      </xdr:nvSpPr>
      <xdr:spPr>
        <a:xfrm>
          <a:off x="830795" y="9959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28535</xdr:rowOff>
    </xdr:from>
    <xdr:to>
      <xdr:col>24</xdr:col>
      <xdr:colOff>114300</xdr:colOff>
      <xdr:row>56</xdr:row>
      <xdr:rowOff>130135</xdr:rowOff>
    </xdr:to>
    <xdr:sp macro="" textlink="">
      <xdr:nvSpPr>
        <xdr:cNvPr id="142" name="楕円 141"/>
        <xdr:cNvSpPr/>
      </xdr:nvSpPr>
      <xdr:spPr>
        <a:xfrm>
          <a:off x="4584700" y="962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51412</xdr:rowOff>
    </xdr:from>
    <xdr:ext cx="599010" cy="259045"/>
    <xdr:sp macro="" textlink="">
      <xdr:nvSpPr>
        <xdr:cNvPr id="143" name="物件費該当値テキスト"/>
        <xdr:cNvSpPr txBox="1"/>
      </xdr:nvSpPr>
      <xdr:spPr>
        <a:xfrm>
          <a:off x="4686300" y="9481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5633</xdr:rowOff>
    </xdr:from>
    <xdr:to>
      <xdr:col>20</xdr:col>
      <xdr:colOff>38100</xdr:colOff>
      <xdr:row>55</xdr:row>
      <xdr:rowOff>107233</xdr:rowOff>
    </xdr:to>
    <xdr:sp macro="" textlink="">
      <xdr:nvSpPr>
        <xdr:cNvPr id="144" name="楕円 143"/>
        <xdr:cNvSpPr/>
      </xdr:nvSpPr>
      <xdr:spPr>
        <a:xfrm>
          <a:off x="3746500" y="943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123760</xdr:rowOff>
    </xdr:from>
    <xdr:ext cx="599010" cy="259045"/>
    <xdr:sp macro="" textlink="">
      <xdr:nvSpPr>
        <xdr:cNvPr id="145" name="テキスト ボックス 144"/>
        <xdr:cNvSpPr txBox="1"/>
      </xdr:nvSpPr>
      <xdr:spPr>
        <a:xfrm>
          <a:off x="3497795" y="9210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2964</xdr:rowOff>
    </xdr:from>
    <xdr:to>
      <xdr:col>15</xdr:col>
      <xdr:colOff>101600</xdr:colOff>
      <xdr:row>56</xdr:row>
      <xdr:rowOff>104564</xdr:rowOff>
    </xdr:to>
    <xdr:sp macro="" textlink="">
      <xdr:nvSpPr>
        <xdr:cNvPr id="146" name="楕円 145"/>
        <xdr:cNvSpPr/>
      </xdr:nvSpPr>
      <xdr:spPr>
        <a:xfrm>
          <a:off x="2857500" y="960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121091</xdr:rowOff>
    </xdr:from>
    <xdr:ext cx="599010" cy="259045"/>
    <xdr:sp macro="" textlink="">
      <xdr:nvSpPr>
        <xdr:cNvPr id="147" name="テキスト ボックス 146"/>
        <xdr:cNvSpPr txBox="1"/>
      </xdr:nvSpPr>
      <xdr:spPr>
        <a:xfrm>
          <a:off x="2608795" y="9379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65885</xdr:rowOff>
    </xdr:from>
    <xdr:to>
      <xdr:col>10</xdr:col>
      <xdr:colOff>165100</xdr:colOff>
      <xdr:row>56</xdr:row>
      <xdr:rowOff>167485</xdr:rowOff>
    </xdr:to>
    <xdr:sp macro="" textlink="">
      <xdr:nvSpPr>
        <xdr:cNvPr id="148" name="楕円 147"/>
        <xdr:cNvSpPr/>
      </xdr:nvSpPr>
      <xdr:spPr>
        <a:xfrm>
          <a:off x="1968500" y="966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12562</xdr:rowOff>
    </xdr:from>
    <xdr:ext cx="599010" cy="259045"/>
    <xdr:sp macro="" textlink="">
      <xdr:nvSpPr>
        <xdr:cNvPr id="149" name="テキスト ボックス 148"/>
        <xdr:cNvSpPr txBox="1"/>
      </xdr:nvSpPr>
      <xdr:spPr>
        <a:xfrm>
          <a:off x="1719795" y="9442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64430</xdr:rowOff>
    </xdr:from>
    <xdr:to>
      <xdr:col>6</xdr:col>
      <xdr:colOff>38100</xdr:colOff>
      <xdr:row>56</xdr:row>
      <xdr:rowOff>166030</xdr:rowOff>
    </xdr:to>
    <xdr:sp macro="" textlink="">
      <xdr:nvSpPr>
        <xdr:cNvPr id="150" name="楕円 149"/>
        <xdr:cNvSpPr/>
      </xdr:nvSpPr>
      <xdr:spPr>
        <a:xfrm>
          <a:off x="1079500" y="966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11107</xdr:rowOff>
    </xdr:from>
    <xdr:ext cx="599010" cy="259045"/>
    <xdr:sp macro="" textlink="">
      <xdr:nvSpPr>
        <xdr:cNvPr id="151" name="テキスト ボックス 150"/>
        <xdr:cNvSpPr txBox="1"/>
      </xdr:nvSpPr>
      <xdr:spPr>
        <a:xfrm>
          <a:off x="830795" y="9440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50386</xdr:rowOff>
    </xdr:from>
    <xdr:to>
      <xdr:col>24</xdr:col>
      <xdr:colOff>62865</xdr:colOff>
      <xdr:row>79</xdr:row>
      <xdr:rowOff>43676</xdr:rowOff>
    </xdr:to>
    <xdr:cxnSp macro="">
      <xdr:nvCxnSpPr>
        <xdr:cNvPr id="175" name="直線コネクタ 174"/>
        <xdr:cNvCxnSpPr/>
      </xdr:nvCxnSpPr>
      <xdr:spPr>
        <a:xfrm flipV="1">
          <a:off x="4633595" y="12051886"/>
          <a:ext cx="1270" cy="153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47503</xdr:rowOff>
    </xdr:from>
    <xdr:ext cx="378565" cy="259045"/>
    <xdr:sp macro="" textlink="">
      <xdr:nvSpPr>
        <xdr:cNvPr id="176" name="維持補修費最小値テキスト"/>
        <xdr:cNvSpPr txBox="1"/>
      </xdr:nvSpPr>
      <xdr:spPr>
        <a:xfrm>
          <a:off x="4686300" y="13592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43676</xdr:rowOff>
    </xdr:from>
    <xdr:to>
      <xdr:col>24</xdr:col>
      <xdr:colOff>152400</xdr:colOff>
      <xdr:row>79</xdr:row>
      <xdr:rowOff>43676</xdr:rowOff>
    </xdr:to>
    <xdr:cxnSp macro="">
      <xdr:nvCxnSpPr>
        <xdr:cNvPr id="177" name="直線コネクタ 176"/>
        <xdr:cNvCxnSpPr/>
      </xdr:nvCxnSpPr>
      <xdr:spPr>
        <a:xfrm>
          <a:off x="4546600" y="13588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168513</xdr:rowOff>
    </xdr:from>
    <xdr:ext cx="599010" cy="259045"/>
    <xdr:sp macro="" textlink="">
      <xdr:nvSpPr>
        <xdr:cNvPr id="178" name="維持補修費最大値テキスト"/>
        <xdr:cNvSpPr txBox="1"/>
      </xdr:nvSpPr>
      <xdr:spPr>
        <a:xfrm>
          <a:off x="4686300" y="1182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50386</xdr:rowOff>
    </xdr:from>
    <xdr:to>
      <xdr:col>24</xdr:col>
      <xdr:colOff>152400</xdr:colOff>
      <xdr:row>70</xdr:row>
      <xdr:rowOff>50386</xdr:rowOff>
    </xdr:to>
    <xdr:cxnSp macro="">
      <xdr:nvCxnSpPr>
        <xdr:cNvPr id="179" name="直線コネクタ 178"/>
        <xdr:cNvCxnSpPr/>
      </xdr:nvCxnSpPr>
      <xdr:spPr>
        <a:xfrm>
          <a:off x="4546600" y="12051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39711</xdr:rowOff>
    </xdr:from>
    <xdr:to>
      <xdr:col>24</xdr:col>
      <xdr:colOff>63500</xdr:colOff>
      <xdr:row>78</xdr:row>
      <xdr:rowOff>78085</xdr:rowOff>
    </xdr:to>
    <xdr:cxnSp macro="">
      <xdr:nvCxnSpPr>
        <xdr:cNvPr id="180" name="直線コネクタ 179"/>
        <xdr:cNvCxnSpPr/>
      </xdr:nvCxnSpPr>
      <xdr:spPr>
        <a:xfrm flipV="1">
          <a:off x="3797300" y="13412811"/>
          <a:ext cx="838200" cy="38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56160</xdr:rowOff>
    </xdr:from>
    <xdr:ext cx="534377" cy="259045"/>
    <xdr:sp macro="" textlink="">
      <xdr:nvSpPr>
        <xdr:cNvPr id="181" name="維持補修費平均値テキスト"/>
        <xdr:cNvSpPr txBox="1"/>
      </xdr:nvSpPr>
      <xdr:spPr>
        <a:xfrm>
          <a:off x="4686300" y="13429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77733</xdr:rowOff>
    </xdr:from>
    <xdr:to>
      <xdr:col>24</xdr:col>
      <xdr:colOff>114300</xdr:colOff>
      <xdr:row>79</xdr:row>
      <xdr:rowOff>7883</xdr:rowOff>
    </xdr:to>
    <xdr:sp macro="" textlink="">
      <xdr:nvSpPr>
        <xdr:cNvPr id="182" name="フローチャート: 判断 181"/>
        <xdr:cNvSpPr/>
      </xdr:nvSpPr>
      <xdr:spPr>
        <a:xfrm>
          <a:off x="4584700" y="1345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21689</xdr:rowOff>
    </xdr:from>
    <xdr:to>
      <xdr:col>19</xdr:col>
      <xdr:colOff>177800</xdr:colOff>
      <xdr:row>78</xdr:row>
      <xdr:rowOff>78085</xdr:rowOff>
    </xdr:to>
    <xdr:cxnSp macro="">
      <xdr:nvCxnSpPr>
        <xdr:cNvPr id="183" name="直線コネクタ 182"/>
        <xdr:cNvCxnSpPr/>
      </xdr:nvCxnSpPr>
      <xdr:spPr>
        <a:xfrm>
          <a:off x="2908300" y="13394789"/>
          <a:ext cx="889000" cy="5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86655</xdr:rowOff>
    </xdr:from>
    <xdr:to>
      <xdr:col>20</xdr:col>
      <xdr:colOff>38100</xdr:colOff>
      <xdr:row>79</xdr:row>
      <xdr:rowOff>16805</xdr:rowOff>
    </xdr:to>
    <xdr:sp macro="" textlink="">
      <xdr:nvSpPr>
        <xdr:cNvPr id="184" name="フローチャート: 判断 183"/>
        <xdr:cNvSpPr/>
      </xdr:nvSpPr>
      <xdr:spPr>
        <a:xfrm>
          <a:off x="3746500" y="1345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79</xdr:row>
      <xdr:rowOff>7932</xdr:rowOff>
    </xdr:from>
    <xdr:ext cx="534377" cy="259045"/>
    <xdr:sp macro="" textlink="">
      <xdr:nvSpPr>
        <xdr:cNvPr id="185" name="テキスト ボックス 184"/>
        <xdr:cNvSpPr txBox="1"/>
      </xdr:nvSpPr>
      <xdr:spPr>
        <a:xfrm>
          <a:off x="3530111" y="1355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21689</xdr:rowOff>
    </xdr:from>
    <xdr:to>
      <xdr:col>15</xdr:col>
      <xdr:colOff>50800</xdr:colOff>
      <xdr:row>78</xdr:row>
      <xdr:rowOff>62269</xdr:rowOff>
    </xdr:to>
    <xdr:cxnSp macro="">
      <xdr:nvCxnSpPr>
        <xdr:cNvPr id="186" name="直線コネクタ 185"/>
        <xdr:cNvCxnSpPr/>
      </xdr:nvCxnSpPr>
      <xdr:spPr>
        <a:xfrm flipV="1">
          <a:off x="2019300" y="13394789"/>
          <a:ext cx="889000" cy="40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72989</xdr:rowOff>
    </xdr:from>
    <xdr:to>
      <xdr:col>15</xdr:col>
      <xdr:colOff>101600</xdr:colOff>
      <xdr:row>79</xdr:row>
      <xdr:rowOff>3139</xdr:rowOff>
    </xdr:to>
    <xdr:sp macro="" textlink="">
      <xdr:nvSpPr>
        <xdr:cNvPr id="187" name="フローチャート: 判断 186"/>
        <xdr:cNvSpPr/>
      </xdr:nvSpPr>
      <xdr:spPr>
        <a:xfrm>
          <a:off x="2857500" y="1344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165716</xdr:rowOff>
    </xdr:from>
    <xdr:ext cx="534377" cy="259045"/>
    <xdr:sp macro="" textlink="">
      <xdr:nvSpPr>
        <xdr:cNvPr id="188" name="テキスト ボックス 187"/>
        <xdr:cNvSpPr txBox="1"/>
      </xdr:nvSpPr>
      <xdr:spPr>
        <a:xfrm>
          <a:off x="2641111" y="1353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62269</xdr:rowOff>
    </xdr:from>
    <xdr:to>
      <xdr:col>10</xdr:col>
      <xdr:colOff>114300</xdr:colOff>
      <xdr:row>78</xdr:row>
      <xdr:rowOff>98168</xdr:rowOff>
    </xdr:to>
    <xdr:cxnSp macro="">
      <xdr:nvCxnSpPr>
        <xdr:cNvPr id="189" name="直線コネクタ 188"/>
        <xdr:cNvCxnSpPr/>
      </xdr:nvCxnSpPr>
      <xdr:spPr>
        <a:xfrm flipV="1">
          <a:off x="1130300" y="13435369"/>
          <a:ext cx="889000" cy="35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76144</xdr:rowOff>
    </xdr:from>
    <xdr:to>
      <xdr:col>10</xdr:col>
      <xdr:colOff>165100</xdr:colOff>
      <xdr:row>79</xdr:row>
      <xdr:rowOff>6294</xdr:rowOff>
    </xdr:to>
    <xdr:sp macro="" textlink="">
      <xdr:nvSpPr>
        <xdr:cNvPr id="190" name="フローチャート: 判断 189"/>
        <xdr:cNvSpPr/>
      </xdr:nvSpPr>
      <xdr:spPr>
        <a:xfrm>
          <a:off x="1968500" y="1344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168871</xdr:rowOff>
    </xdr:from>
    <xdr:ext cx="534377" cy="259045"/>
    <xdr:sp macro="" textlink="">
      <xdr:nvSpPr>
        <xdr:cNvPr id="191" name="テキスト ボックス 190"/>
        <xdr:cNvSpPr txBox="1"/>
      </xdr:nvSpPr>
      <xdr:spPr>
        <a:xfrm>
          <a:off x="1752111" y="1354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80530</xdr:rowOff>
    </xdr:from>
    <xdr:to>
      <xdr:col>6</xdr:col>
      <xdr:colOff>38100</xdr:colOff>
      <xdr:row>79</xdr:row>
      <xdr:rowOff>10680</xdr:rowOff>
    </xdr:to>
    <xdr:sp macro="" textlink="">
      <xdr:nvSpPr>
        <xdr:cNvPr id="192" name="フローチャート: 判断 191"/>
        <xdr:cNvSpPr/>
      </xdr:nvSpPr>
      <xdr:spPr>
        <a:xfrm>
          <a:off x="1079500" y="1345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1807</xdr:rowOff>
    </xdr:from>
    <xdr:ext cx="534377" cy="259045"/>
    <xdr:sp macro="" textlink="">
      <xdr:nvSpPr>
        <xdr:cNvPr id="193" name="テキスト ボックス 192"/>
        <xdr:cNvSpPr txBox="1"/>
      </xdr:nvSpPr>
      <xdr:spPr>
        <a:xfrm>
          <a:off x="863111" y="1354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160361</xdr:rowOff>
    </xdr:from>
    <xdr:to>
      <xdr:col>24</xdr:col>
      <xdr:colOff>114300</xdr:colOff>
      <xdr:row>78</xdr:row>
      <xdr:rowOff>90511</xdr:rowOff>
    </xdr:to>
    <xdr:sp macro="" textlink="">
      <xdr:nvSpPr>
        <xdr:cNvPr id="199" name="楕円 198"/>
        <xdr:cNvSpPr/>
      </xdr:nvSpPr>
      <xdr:spPr>
        <a:xfrm>
          <a:off x="4584700" y="1336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11788</xdr:rowOff>
    </xdr:from>
    <xdr:ext cx="534377" cy="259045"/>
    <xdr:sp macro="" textlink="">
      <xdr:nvSpPr>
        <xdr:cNvPr id="200" name="維持補修費該当値テキスト"/>
        <xdr:cNvSpPr txBox="1"/>
      </xdr:nvSpPr>
      <xdr:spPr>
        <a:xfrm>
          <a:off x="4686300" y="1321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27285</xdr:rowOff>
    </xdr:from>
    <xdr:to>
      <xdr:col>20</xdr:col>
      <xdr:colOff>38100</xdr:colOff>
      <xdr:row>78</xdr:row>
      <xdr:rowOff>128885</xdr:rowOff>
    </xdr:to>
    <xdr:sp macro="" textlink="">
      <xdr:nvSpPr>
        <xdr:cNvPr id="201" name="楕円 200"/>
        <xdr:cNvSpPr/>
      </xdr:nvSpPr>
      <xdr:spPr>
        <a:xfrm>
          <a:off x="3746500" y="1340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145412</xdr:rowOff>
    </xdr:from>
    <xdr:ext cx="534377" cy="259045"/>
    <xdr:sp macro="" textlink="">
      <xdr:nvSpPr>
        <xdr:cNvPr id="202" name="テキスト ボックス 201"/>
        <xdr:cNvSpPr txBox="1"/>
      </xdr:nvSpPr>
      <xdr:spPr>
        <a:xfrm>
          <a:off x="3530111" y="13175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142339</xdr:rowOff>
    </xdr:from>
    <xdr:to>
      <xdr:col>15</xdr:col>
      <xdr:colOff>101600</xdr:colOff>
      <xdr:row>78</xdr:row>
      <xdr:rowOff>72489</xdr:rowOff>
    </xdr:to>
    <xdr:sp macro="" textlink="">
      <xdr:nvSpPr>
        <xdr:cNvPr id="203" name="楕円 202"/>
        <xdr:cNvSpPr/>
      </xdr:nvSpPr>
      <xdr:spPr>
        <a:xfrm>
          <a:off x="2857500" y="1334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89016</xdr:rowOff>
    </xdr:from>
    <xdr:ext cx="534377" cy="259045"/>
    <xdr:sp macro="" textlink="">
      <xdr:nvSpPr>
        <xdr:cNvPr id="204" name="テキスト ボックス 203"/>
        <xdr:cNvSpPr txBox="1"/>
      </xdr:nvSpPr>
      <xdr:spPr>
        <a:xfrm>
          <a:off x="2641111" y="13119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11469</xdr:rowOff>
    </xdr:from>
    <xdr:to>
      <xdr:col>10</xdr:col>
      <xdr:colOff>165100</xdr:colOff>
      <xdr:row>78</xdr:row>
      <xdr:rowOff>113069</xdr:rowOff>
    </xdr:to>
    <xdr:sp macro="" textlink="">
      <xdr:nvSpPr>
        <xdr:cNvPr id="205" name="楕円 204"/>
        <xdr:cNvSpPr/>
      </xdr:nvSpPr>
      <xdr:spPr>
        <a:xfrm>
          <a:off x="1968500" y="1338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129596</xdr:rowOff>
    </xdr:from>
    <xdr:ext cx="534377" cy="259045"/>
    <xdr:sp macro="" textlink="">
      <xdr:nvSpPr>
        <xdr:cNvPr id="206" name="テキスト ボックス 205"/>
        <xdr:cNvSpPr txBox="1"/>
      </xdr:nvSpPr>
      <xdr:spPr>
        <a:xfrm>
          <a:off x="1752111" y="13159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47368</xdr:rowOff>
    </xdr:from>
    <xdr:to>
      <xdr:col>6</xdr:col>
      <xdr:colOff>38100</xdr:colOff>
      <xdr:row>78</xdr:row>
      <xdr:rowOff>148968</xdr:rowOff>
    </xdr:to>
    <xdr:sp macro="" textlink="">
      <xdr:nvSpPr>
        <xdr:cNvPr id="207" name="楕円 206"/>
        <xdr:cNvSpPr/>
      </xdr:nvSpPr>
      <xdr:spPr>
        <a:xfrm>
          <a:off x="1079500" y="1342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165495</xdr:rowOff>
    </xdr:from>
    <xdr:ext cx="534377" cy="259045"/>
    <xdr:sp macro="" textlink="">
      <xdr:nvSpPr>
        <xdr:cNvPr id="208" name="テキスト ボックス 207"/>
        <xdr:cNvSpPr txBox="1"/>
      </xdr:nvSpPr>
      <xdr:spPr>
        <a:xfrm>
          <a:off x="863111" y="13195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20" name="テキスト ボックス 219"/>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150847</xdr:rowOff>
    </xdr:from>
    <xdr:to>
      <xdr:col>24</xdr:col>
      <xdr:colOff>62865</xdr:colOff>
      <xdr:row>98</xdr:row>
      <xdr:rowOff>129609</xdr:rowOff>
    </xdr:to>
    <xdr:cxnSp macro="">
      <xdr:nvCxnSpPr>
        <xdr:cNvPr id="234" name="直線コネクタ 233"/>
        <xdr:cNvCxnSpPr/>
      </xdr:nvCxnSpPr>
      <xdr:spPr>
        <a:xfrm flipV="1">
          <a:off x="4633595" y="15409897"/>
          <a:ext cx="1270" cy="1521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133436</xdr:rowOff>
    </xdr:from>
    <xdr:ext cx="534377" cy="259045"/>
    <xdr:sp macro="" textlink="">
      <xdr:nvSpPr>
        <xdr:cNvPr id="235" name="扶助費最小値テキスト"/>
        <xdr:cNvSpPr txBox="1"/>
      </xdr:nvSpPr>
      <xdr:spPr>
        <a:xfrm>
          <a:off x="4686300" y="1693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129609</xdr:rowOff>
    </xdr:from>
    <xdr:to>
      <xdr:col>24</xdr:col>
      <xdr:colOff>152400</xdr:colOff>
      <xdr:row>98</xdr:row>
      <xdr:rowOff>129609</xdr:rowOff>
    </xdr:to>
    <xdr:cxnSp macro="">
      <xdr:nvCxnSpPr>
        <xdr:cNvPr id="236" name="直線コネクタ 235"/>
        <xdr:cNvCxnSpPr/>
      </xdr:nvCxnSpPr>
      <xdr:spPr>
        <a:xfrm>
          <a:off x="4546600" y="1693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97524</xdr:rowOff>
    </xdr:from>
    <xdr:ext cx="599010" cy="259045"/>
    <xdr:sp macro="" textlink="">
      <xdr:nvSpPr>
        <xdr:cNvPr id="237" name="扶助費最大値テキスト"/>
        <xdr:cNvSpPr txBox="1"/>
      </xdr:nvSpPr>
      <xdr:spPr>
        <a:xfrm>
          <a:off x="4686300" y="15185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150847</xdr:rowOff>
    </xdr:from>
    <xdr:to>
      <xdr:col>24</xdr:col>
      <xdr:colOff>152400</xdr:colOff>
      <xdr:row>89</xdr:row>
      <xdr:rowOff>150847</xdr:rowOff>
    </xdr:to>
    <xdr:cxnSp macro="">
      <xdr:nvCxnSpPr>
        <xdr:cNvPr id="238" name="直線コネクタ 237"/>
        <xdr:cNvCxnSpPr/>
      </xdr:nvCxnSpPr>
      <xdr:spPr>
        <a:xfrm>
          <a:off x="4546600" y="15409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34587</xdr:rowOff>
    </xdr:from>
    <xdr:to>
      <xdr:col>24</xdr:col>
      <xdr:colOff>63500</xdr:colOff>
      <xdr:row>96</xdr:row>
      <xdr:rowOff>59310</xdr:rowOff>
    </xdr:to>
    <xdr:cxnSp macro="">
      <xdr:nvCxnSpPr>
        <xdr:cNvPr id="239" name="直線コネクタ 238"/>
        <xdr:cNvCxnSpPr/>
      </xdr:nvCxnSpPr>
      <xdr:spPr>
        <a:xfrm>
          <a:off x="3797300" y="16493787"/>
          <a:ext cx="838200" cy="24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99716</xdr:rowOff>
    </xdr:from>
    <xdr:ext cx="534377" cy="259045"/>
    <xdr:sp macro="" textlink="">
      <xdr:nvSpPr>
        <xdr:cNvPr id="240" name="扶助費平均値テキスト"/>
        <xdr:cNvSpPr txBox="1"/>
      </xdr:nvSpPr>
      <xdr:spPr>
        <a:xfrm>
          <a:off x="4686300" y="16044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76839</xdr:rowOff>
    </xdr:from>
    <xdr:to>
      <xdr:col>24</xdr:col>
      <xdr:colOff>114300</xdr:colOff>
      <xdr:row>95</xdr:row>
      <xdr:rowOff>6989</xdr:rowOff>
    </xdr:to>
    <xdr:sp macro="" textlink="">
      <xdr:nvSpPr>
        <xdr:cNvPr id="241" name="フローチャート: 判断 240"/>
        <xdr:cNvSpPr/>
      </xdr:nvSpPr>
      <xdr:spPr>
        <a:xfrm>
          <a:off x="4584700" y="1619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158119</xdr:rowOff>
    </xdr:from>
    <xdr:to>
      <xdr:col>19</xdr:col>
      <xdr:colOff>177800</xdr:colOff>
      <xdr:row>96</xdr:row>
      <xdr:rowOff>34587</xdr:rowOff>
    </xdr:to>
    <xdr:cxnSp macro="">
      <xdr:nvCxnSpPr>
        <xdr:cNvPr id="242" name="直線コネクタ 241"/>
        <xdr:cNvCxnSpPr/>
      </xdr:nvCxnSpPr>
      <xdr:spPr>
        <a:xfrm>
          <a:off x="2908300" y="16445869"/>
          <a:ext cx="889000" cy="4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119521</xdr:rowOff>
    </xdr:from>
    <xdr:to>
      <xdr:col>20</xdr:col>
      <xdr:colOff>38100</xdr:colOff>
      <xdr:row>95</xdr:row>
      <xdr:rowOff>49671</xdr:rowOff>
    </xdr:to>
    <xdr:sp macro="" textlink="">
      <xdr:nvSpPr>
        <xdr:cNvPr id="243" name="フローチャート: 判断 242"/>
        <xdr:cNvSpPr/>
      </xdr:nvSpPr>
      <xdr:spPr>
        <a:xfrm>
          <a:off x="3746500" y="1623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66198</xdr:rowOff>
    </xdr:from>
    <xdr:ext cx="534377" cy="259045"/>
    <xdr:sp macro="" textlink="">
      <xdr:nvSpPr>
        <xdr:cNvPr id="244" name="テキスト ボックス 243"/>
        <xdr:cNvSpPr txBox="1"/>
      </xdr:nvSpPr>
      <xdr:spPr>
        <a:xfrm>
          <a:off x="3530111" y="16011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127203</xdr:rowOff>
    </xdr:from>
    <xdr:to>
      <xdr:col>15</xdr:col>
      <xdr:colOff>50800</xdr:colOff>
      <xdr:row>95</xdr:row>
      <xdr:rowOff>158119</xdr:rowOff>
    </xdr:to>
    <xdr:cxnSp macro="">
      <xdr:nvCxnSpPr>
        <xdr:cNvPr id="245" name="直線コネクタ 244"/>
        <xdr:cNvCxnSpPr/>
      </xdr:nvCxnSpPr>
      <xdr:spPr>
        <a:xfrm>
          <a:off x="2019300" y="16414953"/>
          <a:ext cx="889000" cy="30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137004</xdr:rowOff>
    </xdr:from>
    <xdr:to>
      <xdr:col>15</xdr:col>
      <xdr:colOff>101600</xdr:colOff>
      <xdr:row>95</xdr:row>
      <xdr:rowOff>67154</xdr:rowOff>
    </xdr:to>
    <xdr:sp macro="" textlink="">
      <xdr:nvSpPr>
        <xdr:cNvPr id="246" name="フローチャート: 判断 245"/>
        <xdr:cNvSpPr/>
      </xdr:nvSpPr>
      <xdr:spPr>
        <a:xfrm>
          <a:off x="2857500" y="1625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83681</xdr:rowOff>
    </xdr:from>
    <xdr:ext cx="534377" cy="259045"/>
    <xdr:sp macro="" textlink="">
      <xdr:nvSpPr>
        <xdr:cNvPr id="247" name="テキスト ボックス 246"/>
        <xdr:cNvSpPr txBox="1"/>
      </xdr:nvSpPr>
      <xdr:spPr>
        <a:xfrm>
          <a:off x="2641111" y="1602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127203</xdr:rowOff>
    </xdr:from>
    <xdr:to>
      <xdr:col>10</xdr:col>
      <xdr:colOff>114300</xdr:colOff>
      <xdr:row>95</xdr:row>
      <xdr:rowOff>134595</xdr:rowOff>
    </xdr:to>
    <xdr:cxnSp macro="">
      <xdr:nvCxnSpPr>
        <xdr:cNvPr id="248" name="直線コネクタ 247"/>
        <xdr:cNvCxnSpPr/>
      </xdr:nvCxnSpPr>
      <xdr:spPr>
        <a:xfrm flipV="1">
          <a:off x="1130300" y="16414953"/>
          <a:ext cx="889000" cy="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148510</xdr:rowOff>
    </xdr:from>
    <xdr:to>
      <xdr:col>10</xdr:col>
      <xdr:colOff>165100</xdr:colOff>
      <xdr:row>95</xdr:row>
      <xdr:rowOff>78660</xdr:rowOff>
    </xdr:to>
    <xdr:sp macro="" textlink="">
      <xdr:nvSpPr>
        <xdr:cNvPr id="249" name="フローチャート: 判断 248"/>
        <xdr:cNvSpPr/>
      </xdr:nvSpPr>
      <xdr:spPr>
        <a:xfrm>
          <a:off x="19685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95187</xdr:rowOff>
    </xdr:from>
    <xdr:ext cx="534377" cy="259045"/>
    <xdr:sp macro="" textlink="">
      <xdr:nvSpPr>
        <xdr:cNvPr id="250" name="テキスト ボックス 249"/>
        <xdr:cNvSpPr txBox="1"/>
      </xdr:nvSpPr>
      <xdr:spPr>
        <a:xfrm>
          <a:off x="1752111" y="1604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135491</xdr:rowOff>
    </xdr:from>
    <xdr:to>
      <xdr:col>6</xdr:col>
      <xdr:colOff>38100</xdr:colOff>
      <xdr:row>95</xdr:row>
      <xdr:rowOff>65641</xdr:rowOff>
    </xdr:to>
    <xdr:sp macro="" textlink="">
      <xdr:nvSpPr>
        <xdr:cNvPr id="251" name="フローチャート: 判断 250"/>
        <xdr:cNvSpPr/>
      </xdr:nvSpPr>
      <xdr:spPr>
        <a:xfrm>
          <a:off x="1079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82168</xdr:rowOff>
    </xdr:from>
    <xdr:ext cx="534377" cy="259045"/>
    <xdr:sp macro="" textlink="">
      <xdr:nvSpPr>
        <xdr:cNvPr id="252" name="テキスト ボックス 251"/>
        <xdr:cNvSpPr txBox="1"/>
      </xdr:nvSpPr>
      <xdr:spPr>
        <a:xfrm>
          <a:off x="863111" y="1602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8510</xdr:rowOff>
    </xdr:from>
    <xdr:to>
      <xdr:col>24</xdr:col>
      <xdr:colOff>114300</xdr:colOff>
      <xdr:row>96</xdr:row>
      <xdr:rowOff>110110</xdr:rowOff>
    </xdr:to>
    <xdr:sp macro="" textlink="">
      <xdr:nvSpPr>
        <xdr:cNvPr id="258" name="楕円 257"/>
        <xdr:cNvSpPr/>
      </xdr:nvSpPr>
      <xdr:spPr>
        <a:xfrm>
          <a:off x="4584700" y="1646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158387</xdr:rowOff>
    </xdr:from>
    <xdr:ext cx="534377" cy="259045"/>
    <xdr:sp macro="" textlink="">
      <xdr:nvSpPr>
        <xdr:cNvPr id="259" name="扶助費該当値テキスト"/>
        <xdr:cNvSpPr txBox="1"/>
      </xdr:nvSpPr>
      <xdr:spPr>
        <a:xfrm>
          <a:off x="4686300" y="16446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155237</xdr:rowOff>
    </xdr:from>
    <xdr:to>
      <xdr:col>20</xdr:col>
      <xdr:colOff>38100</xdr:colOff>
      <xdr:row>96</xdr:row>
      <xdr:rowOff>85387</xdr:rowOff>
    </xdr:to>
    <xdr:sp macro="" textlink="">
      <xdr:nvSpPr>
        <xdr:cNvPr id="260" name="楕円 259"/>
        <xdr:cNvSpPr/>
      </xdr:nvSpPr>
      <xdr:spPr>
        <a:xfrm>
          <a:off x="3746500" y="1644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76514</xdr:rowOff>
    </xdr:from>
    <xdr:ext cx="534377" cy="259045"/>
    <xdr:sp macro="" textlink="">
      <xdr:nvSpPr>
        <xdr:cNvPr id="261" name="テキスト ボックス 260"/>
        <xdr:cNvSpPr txBox="1"/>
      </xdr:nvSpPr>
      <xdr:spPr>
        <a:xfrm>
          <a:off x="3530111" y="1653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107319</xdr:rowOff>
    </xdr:from>
    <xdr:to>
      <xdr:col>15</xdr:col>
      <xdr:colOff>101600</xdr:colOff>
      <xdr:row>96</xdr:row>
      <xdr:rowOff>37469</xdr:rowOff>
    </xdr:to>
    <xdr:sp macro="" textlink="">
      <xdr:nvSpPr>
        <xdr:cNvPr id="262" name="楕円 261"/>
        <xdr:cNvSpPr/>
      </xdr:nvSpPr>
      <xdr:spPr>
        <a:xfrm>
          <a:off x="2857500" y="1639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28596</xdr:rowOff>
    </xdr:from>
    <xdr:ext cx="534377" cy="259045"/>
    <xdr:sp macro="" textlink="">
      <xdr:nvSpPr>
        <xdr:cNvPr id="263" name="テキスト ボックス 262"/>
        <xdr:cNvSpPr txBox="1"/>
      </xdr:nvSpPr>
      <xdr:spPr>
        <a:xfrm>
          <a:off x="2641111" y="16487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76403</xdr:rowOff>
    </xdr:from>
    <xdr:to>
      <xdr:col>10</xdr:col>
      <xdr:colOff>165100</xdr:colOff>
      <xdr:row>96</xdr:row>
      <xdr:rowOff>6553</xdr:rowOff>
    </xdr:to>
    <xdr:sp macro="" textlink="">
      <xdr:nvSpPr>
        <xdr:cNvPr id="264" name="楕円 263"/>
        <xdr:cNvSpPr/>
      </xdr:nvSpPr>
      <xdr:spPr>
        <a:xfrm>
          <a:off x="1968500" y="1636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169130</xdr:rowOff>
    </xdr:from>
    <xdr:ext cx="534377" cy="259045"/>
    <xdr:sp macro="" textlink="">
      <xdr:nvSpPr>
        <xdr:cNvPr id="265" name="テキスト ボックス 264"/>
        <xdr:cNvSpPr txBox="1"/>
      </xdr:nvSpPr>
      <xdr:spPr>
        <a:xfrm>
          <a:off x="1752111" y="1645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83795</xdr:rowOff>
    </xdr:from>
    <xdr:to>
      <xdr:col>6</xdr:col>
      <xdr:colOff>38100</xdr:colOff>
      <xdr:row>96</xdr:row>
      <xdr:rowOff>13945</xdr:rowOff>
    </xdr:to>
    <xdr:sp macro="" textlink="">
      <xdr:nvSpPr>
        <xdr:cNvPr id="266" name="楕円 265"/>
        <xdr:cNvSpPr/>
      </xdr:nvSpPr>
      <xdr:spPr>
        <a:xfrm>
          <a:off x="1079500" y="1637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5072</xdr:rowOff>
    </xdr:from>
    <xdr:ext cx="534377" cy="259045"/>
    <xdr:sp macro="" textlink="">
      <xdr:nvSpPr>
        <xdr:cNvPr id="267" name="テキスト ボックス 266"/>
        <xdr:cNvSpPr txBox="1"/>
      </xdr:nvSpPr>
      <xdr:spPr>
        <a:xfrm>
          <a:off x="863111" y="16464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8" name="テキスト ボックス 277"/>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80" name="テキスト ボックス 279"/>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8" name="テキスト ボックス 287"/>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152929</xdr:rowOff>
    </xdr:from>
    <xdr:to>
      <xdr:col>54</xdr:col>
      <xdr:colOff>189865</xdr:colOff>
      <xdr:row>39</xdr:row>
      <xdr:rowOff>67051</xdr:rowOff>
    </xdr:to>
    <xdr:cxnSp macro="">
      <xdr:nvCxnSpPr>
        <xdr:cNvPr id="290" name="直線コネクタ 289"/>
        <xdr:cNvCxnSpPr/>
      </xdr:nvCxnSpPr>
      <xdr:spPr>
        <a:xfrm flipV="1">
          <a:off x="10475595" y="5296429"/>
          <a:ext cx="1270" cy="145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70878</xdr:rowOff>
    </xdr:from>
    <xdr:ext cx="599010" cy="259045"/>
    <xdr:sp macro="" textlink="">
      <xdr:nvSpPr>
        <xdr:cNvPr id="291" name="補助費等最小値テキスト"/>
        <xdr:cNvSpPr txBox="1"/>
      </xdr:nvSpPr>
      <xdr:spPr>
        <a:xfrm>
          <a:off x="10528300" y="6757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67051</xdr:rowOff>
    </xdr:from>
    <xdr:to>
      <xdr:col>55</xdr:col>
      <xdr:colOff>88900</xdr:colOff>
      <xdr:row>39</xdr:row>
      <xdr:rowOff>67051</xdr:rowOff>
    </xdr:to>
    <xdr:cxnSp macro="">
      <xdr:nvCxnSpPr>
        <xdr:cNvPr id="292" name="直線コネクタ 291"/>
        <xdr:cNvCxnSpPr/>
      </xdr:nvCxnSpPr>
      <xdr:spPr>
        <a:xfrm>
          <a:off x="10388600" y="6753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99606</xdr:rowOff>
    </xdr:from>
    <xdr:ext cx="599010" cy="259045"/>
    <xdr:sp macro="" textlink="">
      <xdr:nvSpPr>
        <xdr:cNvPr id="293" name="補助費等最大値テキスト"/>
        <xdr:cNvSpPr txBox="1"/>
      </xdr:nvSpPr>
      <xdr:spPr>
        <a:xfrm>
          <a:off x="10528300" y="5071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152929</xdr:rowOff>
    </xdr:from>
    <xdr:to>
      <xdr:col>55</xdr:col>
      <xdr:colOff>88900</xdr:colOff>
      <xdr:row>30</xdr:row>
      <xdr:rowOff>152929</xdr:rowOff>
    </xdr:to>
    <xdr:cxnSp macro="">
      <xdr:nvCxnSpPr>
        <xdr:cNvPr id="294" name="直線コネクタ 293"/>
        <xdr:cNvCxnSpPr/>
      </xdr:nvCxnSpPr>
      <xdr:spPr>
        <a:xfrm>
          <a:off x="10388600" y="529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150389</xdr:rowOff>
    </xdr:from>
    <xdr:to>
      <xdr:col>55</xdr:col>
      <xdr:colOff>0</xdr:colOff>
      <xdr:row>35</xdr:row>
      <xdr:rowOff>130579</xdr:rowOff>
    </xdr:to>
    <xdr:cxnSp macro="">
      <xdr:nvCxnSpPr>
        <xdr:cNvPr id="295" name="直線コネクタ 294"/>
        <xdr:cNvCxnSpPr/>
      </xdr:nvCxnSpPr>
      <xdr:spPr>
        <a:xfrm flipV="1">
          <a:off x="9639300" y="5808239"/>
          <a:ext cx="838200" cy="323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121087</xdr:rowOff>
    </xdr:from>
    <xdr:ext cx="599010" cy="259045"/>
    <xdr:sp macro="" textlink="">
      <xdr:nvSpPr>
        <xdr:cNvPr id="296" name="補助費等平均値テキスト"/>
        <xdr:cNvSpPr txBox="1"/>
      </xdr:nvSpPr>
      <xdr:spPr>
        <a:xfrm>
          <a:off x="10528300" y="62932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142660</xdr:rowOff>
    </xdr:from>
    <xdr:to>
      <xdr:col>55</xdr:col>
      <xdr:colOff>50800</xdr:colOff>
      <xdr:row>37</xdr:row>
      <xdr:rowOff>72810</xdr:rowOff>
    </xdr:to>
    <xdr:sp macro="" textlink="">
      <xdr:nvSpPr>
        <xdr:cNvPr id="297" name="フローチャート: 判断 296"/>
        <xdr:cNvSpPr/>
      </xdr:nvSpPr>
      <xdr:spPr>
        <a:xfrm>
          <a:off x="10426700" y="6314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130579</xdr:rowOff>
    </xdr:from>
    <xdr:to>
      <xdr:col>50</xdr:col>
      <xdr:colOff>114300</xdr:colOff>
      <xdr:row>36</xdr:row>
      <xdr:rowOff>27179</xdr:rowOff>
    </xdr:to>
    <xdr:cxnSp macro="">
      <xdr:nvCxnSpPr>
        <xdr:cNvPr id="298" name="直線コネクタ 297"/>
        <xdr:cNvCxnSpPr/>
      </xdr:nvCxnSpPr>
      <xdr:spPr>
        <a:xfrm flipV="1">
          <a:off x="8750300" y="6131329"/>
          <a:ext cx="889000" cy="68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105428</xdr:rowOff>
    </xdr:from>
    <xdr:to>
      <xdr:col>50</xdr:col>
      <xdr:colOff>165100</xdr:colOff>
      <xdr:row>39</xdr:row>
      <xdr:rowOff>35578</xdr:rowOff>
    </xdr:to>
    <xdr:sp macro="" textlink="">
      <xdr:nvSpPr>
        <xdr:cNvPr id="299" name="フローチャート: 判断 298"/>
        <xdr:cNvSpPr/>
      </xdr:nvSpPr>
      <xdr:spPr>
        <a:xfrm>
          <a:off x="9588500" y="662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39</xdr:row>
      <xdr:rowOff>26705</xdr:rowOff>
    </xdr:from>
    <xdr:ext cx="599010" cy="259045"/>
    <xdr:sp macro="" textlink="">
      <xdr:nvSpPr>
        <xdr:cNvPr id="300" name="テキスト ボックス 299"/>
        <xdr:cNvSpPr txBox="1"/>
      </xdr:nvSpPr>
      <xdr:spPr>
        <a:xfrm>
          <a:off x="9339795" y="6713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169445</xdr:rowOff>
    </xdr:from>
    <xdr:to>
      <xdr:col>45</xdr:col>
      <xdr:colOff>177800</xdr:colOff>
      <xdr:row>36</xdr:row>
      <xdr:rowOff>27179</xdr:rowOff>
    </xdr:to>
    <xdr:cxnSp macro="">
      <xdr:nvCxnSpPr>
        <xdr:cNvPr id="301" name="直線コネクタ 300"/>
        <xdr:cNvCxnSpPr/>
      </xdr:nvCxnSpPr>
      <xdr:spPr>
        <a:xfrm>
          <a:off x="7861300" y="6170195"/>
          <a:ext cx="889000" cy="2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100337</xdr:rowOff>
    </xdr:from>
    <xdr:to>
      <xdr:col>46</xdr:col>
      <xdr:colOff>38100</xdr:colOff>
      <xdr:row>39</xdr:row>
      <xdr:rowOff>30487</xdr:rowOff>
    </xdr:to>
    <xdr:sp macro="" textlink="">
      <xdr:nvSpPr>
        <xdr:cNvPr id="302" name="フローチャート: 判断 301"/>
        <xdr:cNvSpPr/>
      </xdr:nvSpPr>
      <xdr:spPr>
        <a:xfrm>
          <a:off x="8699500" y="661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39</xdr:row>
      <xdr:rowOff>21614</xdr:rowOff>
    </xdr:from>
    <xdr:ext cx="599010" cy="259045"/>
    <xdr:sp macro="" textlink="">
      <xdr:nvSpPr>
        <xdr:cNvPr id="303" name="テキスト ボックス 302"/>
        <xdr:cNvSpPr txBox="1"/>
      </xdr:nvSpPr>
      <xdr:spPr>
        <a:xfrm>
          <a:off x="8450795" y="6708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78476</xdr:rowOff>
    </xdr:from>
    <xdr:to>
      <xdr:col>41</xdr:col>
      <xdr:colOff>50800</xdr:colOff>
      <xdr:row>35</xdr:row>
      <xdr:rowOff>169445</xdr:rowOff>
    </xdr:to>
    <xdr:cxnSp macro="">
      <xdr:nvCxnSpPr>
        <xdr:cNvPr id="304" name="直線コネクタ 303"/>
        <xdr:cNvCxnSpPr/>
      </xdr:nvCxnSpPr>
      <xdr:spPr>
        <a:xfrm>
          <a:off x="6972300" y="6079226"/>
          <a:ext cx="889000" cy="9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133109</xdr:rowOff>
    </xdr:from>
    <xdr:to>
      <xdr:col>41</xdr:col>
      <xdr:colOff>101600</xdr:colOff>
      <xdr:row>39</xdr:row>
      <xdr:rowOff>63259</xdr:rowOff>
    </xdr:to>
    <xdr:sp macro="" textlink="">
      <xdr:nvSpPr>
        <xdr:cNvPr id="305" name="フローチャート: 判断 304"/>
        <xdr:cNvSpPr/>
      </xdr:nvSpPr>
      <xdr:spPr>
        <a:xfrm>
          <a:off x="7810500" y="664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54386</xdr:rowOff>
    </xdr:from>
    <xdr:ext cx="599010" cy="259045"/>
    <xdr:sp macro="" textlink="">
      <xdr:nvSpPr>
        <xdr:cNvPr id="306" name="テキスト ボックス 305"/>
        <xdr:cNvSpPr txBox="1"/>
      </xdr:nvSpPr>
      <xdr:spPr>
        <a:xfrm>
          <a:off x="7561795" y="6740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137313</xdr:rowOff>
    </xdr:from>
    <xdr:to>
      <xdr:col>36</xdr:col>
      <xdr:colOff>165100</xdr:colOff>
      <xdr:row>39</xdr:row>
      <xdr:rowOff>67463</xdr:rowOff>
    </xdr:to>
    <xdr:sp macro="" textlink="">
      <xdr:nvSpPr>
        <xdr:cNvPr id="307" name="フローチャート: 判断 306"/>
        <xdr:cNvSpPr/>
      </xdr:nvSpPr>
      <xdr:spPr>
        <a:xfrm>
          <a:off x="6921500" y="665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58590</xdr:rowOff>
    </xdr:from>
    <xdr:ext cx="599010" cy="259045"/>
    <xdr:sp macro="" textlink="">
      <xdr:nvSpPr>
        <xdr:cNvPr id="308" name="テキスト ボックス 307"/>
        <xdr:cNvSpPr txBox="1"/>
      </xdr:nvSpPr>
      <xdr:spPr>
        <a:xfrm>
          <a:off x="6672795" y="6745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99589</xdr:rowOff>
    </xdr:from>
    <xdr:to>
      <xdr:col>55</xdr:col>
      <xdr:colOff>50800</xdr:colOff>
      <xdr:row>34</xdr:row>
      <xdr:rowOff>29739</xdr:rowOff>
    </xdr:to>
    <xdr:sp macro="" textlink="">
      <xdr:nvSpPr>
        <xdr:cNvPr id="314" name="楕円 313"/>
        <xdr:cNvSpPr/>
      </xdr:nvSpPr>
      <xdr:spPr>
        <a:xfrm>
          <a:off x="10426700" y="575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122466</xdr:rowOff>
    </xdr:from>
    <xdr:ext cx="599010" cy="259045"/>
    <xdr:sp macro="" textlink="">
      <xdr:nvSpPr>
        <xdr:cNvPr id="315" name="補助費等該当値テキスト"/>
        <xdr:cNvSpPr txBox="1"/>
      </xdr:nvSpPr>
      <xdr:spPr>
        <a:xfrm>
          <a:off x="10528300" y="560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79779</xdr:rowOff>
    </xdr:from>
    <xdr:to>
      <xdr:col>50</xdr:col>
      <xdr:colOff>165100</xdr:colOff>
      <xdr:row>36</xdr:row>
      <xdr:rowOff>9929</xdr:rowOff>
    </xdr:to>
    <xdr:sp macro="" textlink="">
      <xdr:nvSpPr>
        <xdr:cNvPr id="316" name="楕円 315"/>
        <xdr:cNvSpPr/>
      </xdr:nvSpPr>
      <xdr:spPr>
        <a:xfrm>
          <a:off x="9588500" y="608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26456</xdr:rowOff>
    </xdr:from>
    <xdr:ext cx="599010" cy="259045"/>
    <xdr:sp macro="" textlink="">
      <xdr:nvSpPr>
        <xdr:cNvPr id="317" name="テキスト ボックス 316"/>
        <xdr:cNvSpPr txBox="1"/>
      </xdr:nvSpPr>
      <xdr:spPr>
        <a:xfrm>
          <a:off x="9339795" y="5855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147829</xdr:rowOff>
    </xdr:from>
    <xdr:to>
      <xdr:col>46</xdr:col>
      <xdr:colOff>38100</xdr:colOff>
      <xdr:row>36</xdr:row>
      <xdr:rowOff>77979</xdr:rowOff>
    </xdr:to>
    <xdr:sp macro="" textlink="">
      <xdr:nvSpPr>
        <xdr:cNvPr id="318" name="楕円 317"/>
        <xdr:cNvSpPr/>
      </xdr:nvSpPr>
      <xdr:spPr>
        <a:xfrm>
          <a:off x="8699500" y="6148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94506</xdr:rowOff>
    </xdr:from>
    <xdr:ext cx="599010" cy="259045"/>
    <xdr:sp macro="" textlink="">
      <xdr:nvSpPr>
        <xdr:cNvPr id="319" name="テキスト ボックス 318"/>
        <xdr:cNvSpPr txBox="1"/>
      </xdr:nvSpPr>
      <xdr:spPr>
        <a:xfrm>
          <a:off x="8450795" y="5923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118645</xdr:rowOff>
    </xdr:from>
    <xdr:to>
      <xdr:col>41</xdr:col>
      <xdr:colOff>101600</xdr:colOff>
      <xdr:row>36</xdr:row>
      <xdr:rowOff>48795</xdr:rowOff>
    </xdr:to>
    <xdr:sp macro="" textlink="">
      <xdr:nvSpPr>
        <xdr:cNvPr id="320" name="楕円 319"/>
        <xdr:cNvSpPr/>
      </xdr:nvSpPr>
      <xdr:spPr>
        <a:xfrm>
          <a:off x="7810500" y="611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65322</xdr:rowOff>
    </xdr:from>
    <xdr:ext cx="599010" cy="259045"/>
    <xdr:sp macro="" textlink="">
      <xdr:nvSpPr>
        <xdr:cNvPr id="321" name="テキスト ボックス 320"/>
        <xdr:cNvSpPr txBox="1"/>
      </xdr:nvSpPr>
      <xdr:spPr>
        <a:xfrm>
          <a:off x="7561795" y="5894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27676</xdr:rowOff>
    </xdr:from>
    <xdr:to>
      <xdr:col>36</xdr:col>
      <xdr:colOff>165100</xdr:colOff>
      <xdr:row>35</xdr:row>
      <xdr:rowOff>129276</xdr:rowOff>
    </xdr:to>
    <xdr:sp macro="" textlink="">
      <xdr:nvSpPr>
        <xdr:cNvPr id="322" name="楕円 321"/>
        <xdr:cNvSpPr/>
      </xdr:nvSpPr>
      <xdr:spPr>
        <a:xfrm>
          <a:off x="6921500" y="602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145803</xdr:rowOff>
    </xdr:from>
    <xdr:ext cx="599010" cy="259045"/>
    <xdr:sp macro="" textlink="">
      <xdr:nvSpPr>
        <xdr:cNvPr id="323" name="テキスト ボックス 322"/>
        <xdr:cNvSpPr txBox="1"/>
      </xdr:nvSpPr>
      <xdr:spPr>
        <a:xfrm>
          <a:off x="6672795" y="5803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4" name="直線コネクタ 333"/>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5" name="テキスト ボックス 334"/>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7" name="テキスト ボックス 336"/>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8" name="直線コネクタ 337"/>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9" name="テキスト ボックス 338"/>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12474</xdr:rowOff>
    </xdr:from>
    <xdr:to>
      <xdr:col>54</xdr:col>
      <xdr:colOff>189865</xdr:colOff>
      <xdr:row>58</xdr:row>
      <xdr:rowOff>6732</xdr:rowOff>
    </xdr:to>
    <xdr:cxnSp macro="">
      <xdr:nvCxnSpPr>
        <xdr:cNvPr id="343" name="直線コネクタ 342"/>
        <xdr:cNvCxnSpPr/>
      </xdr:nvCxnSpPr>
      <xdr:spPr>
        <a:xfrm flipV="1">
          <a:off x="10475595" y="8756424"/>
          <a:ext cx="1270" cy="1194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10559</xdr:rowOff>
    </xdr:from>
    <xdr:ext cx="534377" cy="259045"/>
    <xdr:sp macro="" textlink="">
      <xdr:nvSpPr>
        <xdr:cNvPr id="344" name="普通建設事業費最小値テキスト"/>
        <xdr:cNvSpPr txBox="1"/>
      </xdr:nvSpPr>
      <xdr:spPr>
        <a:xfrm>
          <a:off x="10528300" y="995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6732</xdr:rowOff>
    </xdr:from>
    <xdr:to>
      <xdr:col>55</xdr:col>
      <xdr:colOff>88900</xdr:colOff>
      <xdr:row>58</xdr:row>
      <xdr:rowOff>6732</xdr:rowOff>
    </xdr:to>
    <xdr:cxnSp macro="">
      <xdr:nvCxnSpPr>
        <xdr:cNvPr id="345" name="直線コネクタ 344"/>
        <xdr:cNvCxnSpPr/>
      </xdr:nvCxnSpPr>
      <xdr:spPr>
        <a:xfrm>
          <a:off x="10388600" y="9950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130601</xdr:rowOff>
    </xdr:from>
    <xdr:ext cx="690189" cy="259045"/>
    <xdr:sp macro="" textlink="">
      <xdr:nvSpPr>
        <xdr:cNvPr id="346" name="普通建設事業費最大値テキスト"/>
        <xdr:cNvSpPr txBox="1"/>
      </xdr:nvSpPr>
      <xdr:spPr>
        <a:xfrm>
          <a:off x="10528300" y="85316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2,122,617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12474</xdr:rowOff>
    </xdr:from>
    <xdr:to>
      <xdr:col>55</xdr:col>
      <xdr:colOff>88900</xdr:colOff>
      <xdr:row>51</xdr:row>
      <xdr:rowOff>12474</xdr:rowOff>
    </xdr:to>
    <xdr:cxnSp macro="">
      <xdr:nvCxnSpPr>
        <xdr:cNvPr id="347" name="直線コネクタ 346"/>
        <xdr:cNvCxnSpPr/>
      </xdr:nvCxnSpPr>
      <xdr:spPr>
        <a:xfrm>
          <a:off x="10388600" y="875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124519</xdr:rowOff>
    </xdr:from>
    <xdr:to>
      <xdr:col>55</xdr:col>
      <xdr:colOff>0</xdr:colOff>
      <xdr:row>54</xdr:row>
      <xdr:rowOff>91542</xdr:rowOff>
    </xdr:to>
    <xdr:cxnSp macro="">
      <xdr:nvCxnSpPr>
        <xdr:cNvPr id="348" name="直線コネクタ 347"/>
        <xdr:cNvCxnSpPr/>
      </xdr:nvCxnSpPr>
      <xdr:spPr>
        <a:xfrm>
          <a:off x="9639300" y="9039919"/>
          <a:ext cx="838200" cy="309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105989</xdr:rowOff>
    </xdr:from>
    <xdr:ext cx="599010" cy="259045"/>
    <xdr:sp macro="" textlink="">
      <xdr:nvSpPr>
        <xdr:cNvPr id="349" name="普通建設事業費平均値テキスト"/>
        <xdr:cNvSpPr txBox="1"/>
      </xdr:nvSpPr>
      <xdr:spPr>
        <a:xfrm>
          <a:off x="10528300" y="97071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127562</xdr:rowOff>
    </xdr:from>
    <xdr:to>
      <xdr:col>55</xdr:col>
      <xdr:colOff>50800</xdr:colOff>
      <xdr:row>57</xdr:row>
      <xdr:rowOff>57712</xdr:rowOff>
    </xdr:to>
    <xdr:sp macro="" textlink="">
      <xdr:nvSpPr>
        <xdr:cNvPr id="350" name="フローチャート: 判断 349"/>
        <xdr:cNvSpPr/>
      </xdr:nvSpPr>
      <xdr:spPr>
        <a:xfrm>
          <a:off x="10426700" y="9728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124519</xdr:rowOff>
    </xdr:from>
    <xdr:to>
      <xdr:col>50</xdr:col>
      <xdr:colOff>114300</xdr:colOff>
      <xdr:row>56</xdr:row>
      <xdr:rowOff>146058</xdr:rowOff>
    </xdr:to>
    <xdr:cxnSp macro="">
      <xdr:nvCxnSpPr>
        <xdr:cNvPr id="351" name="直線コネクタ 350"/>
        <xdr:cNvCxnSpPr/>
      </xdr:nvCxnSpPr>
      <xdr:spPr>
        <a:xfrm flipV="1">
          <a:off x="8750300" y="9039919"/>
          <a:ext cx="889000" cy="707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136371</xdr:rowOff>
    </xdr:from>
    <xdr:to>
      <xdr:col>50</xdr:col>
      <xdr:colOff>165100</xdr:colOff>
      <xdr:row>57</xdr:row>
      <xdr:rowOff>66521</xdr:rowOff>
    </xdr:to>
    <xdr:sp macro="" textlink="">
      <xdr:nvSpPr>
        <xdr:cNvPr id="352" name="フローチャート: 判断 351"/>
        <xdr:cNvSpPr/>
      </xdr:nvSpPr>
      <xdr:spPr>
        <a:xfrm>
          <a:off x="9588500" y="973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57648</xdr:rowOff>
    </xdr:from>
    <xdr:ext cx="599010" cy="259045"/>
    <xdr:sp macro="" textlink="">
      <xdr:nvSpPr>
        <xdr:cNvPr id="353" name="テキスト ボックス 352"/>
        <xdr:cNvSpPr txBox="1"/>
      </xdr:nvSpPr>
      <xdr:spPr>
        <a:xfrm>
          <a:off x="9339795" y="9830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31570</xdr:rowOff>
    </xdr:from>
    <xdr:to>
      <xdr:col>45</xdr:col>
      <xdr:colOff>177800</xdr:colOff>
      <xdr:row>56</xdr:row>
      <xdr:rowOff>146058</xdr:rowOff>
    </xdr:to>
    <xdr:cxnSp macro="">
      <xdr:nvCxnSpPr>
        <xdr:cNvPr id="354" name="直線コネクタ 353"/>
        <xdr:cNvCxnSpPr/>
      </xdr:nvCxnSpPr>
      <xdr:spPr>
        <a:xfrm>
          <a:off x="7861300" y="9632770"/>
          <a:ext cx="889000" cy="11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151915</xdr:rowOff>
    </xdr:from>
    <xdr:to>
      <xdr:col>46</xdr:col>
      <xdr:colOff>38100</xdr:colOff>
      <xdr:row>57</xdr:row>
      <xdr:rowOff>82065</xdr:rowOff>
    </xdr:to>
    <xdr:sp macro="" textlink="">
      <xdr:nvSpPr>
        <xdr:cNvPr id="355" name="フローチャート: 判断 354"/>
        <xdr:cNvSpPr/>
      </xdr:nvSpPr>
      <xdr:spPr>
        <a:xfrm>
          <a:off x="8699500" y="975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73192</xdr:rowOff>
    </xdr:from>
    <xdr:ext cx="599010" cy="259045"/>
    <xdr:sp macro="" textlink="">
      <xdr:nvSpPr>
        <xdr:cNvPr id="356" name="テキスト ボックス 355"/>
        <xdr:cNvSpPr txBox="1"/>
      </xdr:nvSpPr>
      <xdr:spPr>
        <a:xfrm>
          <a:off x="8450795" y="9845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31570</xdr:rowOff>
    </xdr:from>
    <xdr:to>
      <xdr:col>41</xdr:col>
      <xdr:colOff>50800</xdr:colOff>
      <xdr:row>56</xdr:row>
      <xdr:rowOff>69730</xdr:rowOff>
    </xdr:to>
    <xdr:cxnSp macro="">
      <xdr:nvCxnSpPr>
        <xdr:cNvPr id="357" name="直線コネクタ 356"/>
        <xdr:cNvCxnSpPr/>
      </xdr:nvCxnSpPr>
      <xdr:spPr>
        <a:xfrm flipV="1">
          <a:off x="6972300" y="9632770"/>
          <a:ext cx="889000" cy="38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136152</xdr:rowOff>
    </xdr:from>
    <xdr:to>
      <xdr:col>41</xdr:col>
      <xdr:colOff>101600</xdr:colOff>
      <xdr:row>57</xdr:row>
      <xdr:rowOff>66302</xdr:rowOff>
    </xdr:to>
    <xdr:sp macro="" textlink="">
      <xdr:nvSpPr>
        <xdr:cNvPr id="358" name="フローチャート: 判断 357"/>
        <xdr:cNvSpPr/>
      </xdr:nvSpPr>
      <xdr:spPr>
        <a:xfrm>
          <a:off x="7810500" y="973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57429</xdr:rowOff>
    </xdr:from>
    <xdr:ext cx="599010" cy="259045"/>
    <xdr:sp macro="" textlink="">
      <xdr:nvSpPr>
        <xdr:cNvPr id="359" name="テキスト ボックス 358"/>
        <xdr:cNvSpPr txBox="1"/>
      </xdr:nvSpPr>
      <xdr:spPr>
        <a:xfrm>
          <a:off x="7561795" y="9830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140164</xdr:rowOff>
    </xdr:from>
    <xdr:to>
      <xdr:col>36</xdr:col>
      <xdr:colOff>165100</xdr:colOff>
      <xdr:row>57</xdr:row>
      <xdr:rowOff>70314</xdr:rowOff>
    </xdr:to>
    <xdr:sp macro="" textlink="">
      <xdr:nvSpPr>
        <xdr:cNvPr id="360" name="フローチャート: 判断 359"/>
        <xdr:cNvSpPr/>
      </xdr:nvSpPr>
      <xdr:spPr>
        <a:xfrm>
          <a:off x="6921500" y="97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61441</xdr:rowOff>
    </xdr:from>
    <xdr:ext cx="599010" cy="259045"/>
    <xdr:sp macro="" textlink="">
      <xdr:nvSpPr>
        <xdr:cNvPr id="361" name="テキスト ボックス 360"/>
        <xdr:cNvSpPr txBox="1"/>
      </xdr:nvSpPr>
      <xdr:spPr>
        <a:xfrm>
          <a:off x="6672795" y="9834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40742</xdr:rowOff>
    </xdr:from>
    <xdr:to>
      <xdr:col>55</xdr:col>
      <xdr:colOff>50800</xdr:colOff>
      <xdr:row>54</xdr:row>
      <xdr:rowOff>142342</xdr:rowOff>
    </xdr:to>
    <xdr:sp macro="" textlink="">
      <xdr:nvSpPr>
        <xdr:cNvPr id="367" name="楕円 366"/>
        <xdr:cNvSpPr/>
      </xdr:nvSpPr>
      <xdr:spPr>
        <a:xfrm>
          <a:off x="10426700" y="929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63619</xdr:rowOff>
    </xdr:from>
    <xdr:ext cx="690189" cy="259045"/>
    <xdr:sp macro="" textlink="">
      <xdr:nvSpPr>
        <xdr:cNvPr id="368" name="普通建設事業費該当値テキスト"/>
        <xdr:cNvSpPr txBox="1"/>
      </xdr:nvSpPr>
      <xdr:spPr>
        <a:xfrm>
          <a:off x="10528300" y="91504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73719</xdr:rowOff>
    </xdr:from>
    <xdr:to>
      <xdr:col>50</xdr:col>
      <xdr:colOff>165100</xdr:colOff>
      <xdr:row>53</xdr:row>
      <xdr:rowOff>3869</xdr:rowOff>
    </xdr:to>
    <xdr:sp macro="" textlink="">
      <xdr:nvSpPr>
        <xdr:cNvPr id="369" name="楕円 368"/>
        <xdr:cNvSpPr/>
      </xdr:nvSpPr>
      <xdr:spPr>
        <a:xfrm>
          <a:off x="9588500" y="898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51</xdr:row>
      <xdr:rowOff>20396</xdr:rowOff>
    </xdr:from>
    <xdr:ext cx="690189" cy="259045"/>
    <xdr:sp macro="" textlink="">
      <xdr:nvSpPr>
        <xdr:cNvPr id="370" name="テキスト ボックス 369"/>
        <xdr:cNvSpPr txBox="1"/>
      </xdr:nvSpPr>
      <xdr:spPr>
        <a:xfrm>
          <a:off x="9294205" y="87643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95258</xdr:rowOff>
    </xdr:from>
    <xdr:to>
      <xdr:col>46</xdr:col>
      <xdr:colOff>38100</xdr:colOff>
      <xdr:row>57</xdr:row>
      <xdr:rowOff>25408</xdr:rowOff>
    </xdr:to>
    <xdr:sp macro="" textlink="">
      <xdr:nvSpPr>
        <xdr:cNvPr id="371" name="楕円 370"/>
        <xdr:cNvSpPr/>
      </xdr:nvSpPr>
      <xdr:spPr>
        <a:xfrm>
          <a:off x="8699500" y="969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41935</xdr:rowOff>
    </xdr:from>
    <xdr:ext cx="599010" cy="259045"/>
    <xdr:sp macro="" textlink="">
      <xdr:nvSpPr>
        <xdr:cNvPr id="372" name="テキスト ボックス 371"/>
        <xdr:cNvSpPr txBox="1"/>
      </xdr:nvSpPr>
      <xdr:spPr>
        <a:xfrm>
          <a:off x="8450795" y="9471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152220</xdr:rowOff>
    </xdr:from>
    <xdr:to>
      <xdr:col>41</xdr:col>
      <xdr:colOff>101600</xdr:colOff>
      <xdr:row>56</xdr:row>
      <xdr:rowOff>82370</xdr:rowOff>
    </xdr:to>
    <xdr:sp macro="" textlink="">
      <xdr:nvSpPr>
        <xdr:cNvPr id="373" name="楕円 372"/>
        <xdr:cNvSpPr/>
      </xdr:nvSpPr>
      <xdr:spPr>
        <a:xfrm>
          <a:off x="7810500" y="95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98897</xdr:rowOff>
    </xdr:from>
    <xdr:ext cx="599010" cy="259045"/>
    <xdr:sp macro="" textlink="">
      <xdr:nvSpPr>
        <xdr:cNvPr id="374" name="テキスト ボックス 373"/>
        <xdr:cNvSpPr txBox="1"/>
      </xdr:nvSpPr>
      <xdr:spPr>
        <a:xfrm>
          <a:off x="7561795" y="9357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18930</xdr:rowOff>
    </xdr:from>
    <xdr:to>
      <xdr:col>36</xdr:col>
      <xdr:colOff>165100</xdr:colOff>
      <xdr:row>56</xdr:row>
      <xdr:rowOff>120530</xdr:rowOff>
    </xdr:to>
    <xdr:sp macro="" textlink="">
      <xdr:nvSpPr>
        <xdr:cNvPr id="375" name="楕円 374"/>
        <xdr:cNvSpPr/>
      </xdr:nvSpPr>
      <xdr:spPr>
        <a:xfrm>
          <a:off x="6921500" y="962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137057</xdr:rowOff>
    </xdr:from>
    <xdr:ext cx="599010" cy="259045"/>
    <xdr:sp macro="" textlink="">
      <xdr:nvSpPr>
        <xdr:cNvPr id="376" name="テキスト ボックス 375"/>
        <xdr:cNvSpPr txBox="1"/>
      </xdr:nvSpPr>
      <xdr:spPr>
        <a:xfrm>
          <a:off x="6672795" y="9395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2" name="テキスト ボックス 391"/>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4" name="テキスト ボックス 393"/>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6" name="テキスト ボックス 395"/>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25601</xdr:rowOff>
    </xdr:from>
    <xdr:to>
      <xdr:col>54</xdr:col>
      <xdr:colOff>189865</xdr:colOff>
      <xdr:row>79</xdr:row>
      <xdr:rowOff>44450</xdr:rowOff>
    </xdr:to>
    <xdr:cxnSp macro="">
      <xdr:nvCxnSpPr>
        <xdr:cNvPr id="400" name="直線コネクタ 399"/>
        <xdr:cNvCxnSpPr/>
      </xdr:nvCxnSpPr>
      <xdr:spPr>
        <a:xfrm flipV="1">
          <a:off x="10475595" y="12198551"/>
          <a:ext cx="1270" cy="1390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143728</xdr:rowOff>
    </xdr:from>
    <xdr:ext cx="690189" cy="259045"/>
    <xdr:sp macro="" textlink="">
      <xdr:nvSpPr>
        <xdr:cNvPr id="403" name="普通建設事業費 （ うち新規整備　）最大値テキスト"/>
        <xdr:cNvSpPr txBox="1"/>
      </xdr:nvSpPr>
      <xdr:spPr>
        <a:xfrm>
          <a:off x="10528300" y="11973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1,824,737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25601</xdr:rowOff>
    </xdr:from>
    <xdr:to>
      <xdr:col>55</xdr:col>
      <xdr:colOff>88900</xdr:colOff>
      <xdr:row>71</xdr:row>
      <xdr:rowOff>25601</xdr:rowOff>
    </xdr:to>
    <xdr:cxnSp macro="">
      <xdr:nvCxnSpPr>
        <xdr:cNvPr id="404" name="直線コネクタ 403"/>
        <xdr:cNvCxnSpPr/>
      </xdr:nvCxnSpPr>
      <xdr:spPr>
        <a:xfrm>
          <a:off x="10388600" y="12198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151698</xdr:rowOff>
    </xdr:from>
    <xdr:to>
      <xdr:col>55</xdr:col>
      <xdr:colOff>0</xdr:colOff>
      <xdr:row>79</xdr:row>
      <xdr:rowOff>28553</xdr:rowOff>
    </xdr:to>
    <xdr:cxnSp macro="">
      <xdr:nvCxnSpPr>
        <xdr:cNvPr id="405" name="直線コネクタ 404"/>
        <xdr:cNvCxnSpPr/>
      </xdr:nvCxnSpPr>
      <xdr:spPr>
        <a:xfrm>
          <a:off x="9639300" y="13524798"/>
          <a:ext cx="838200" cy="48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98849</xdr:rowOff>
    </xdr:from>
    <xdr:ext cx="599010" cy="259045"/>
    <xdr:sp macro="" textlink="">
      <xdr:nvSpPr>
        <xdr:cNvPr id="406" name="普通建設事業費 （ うち新規整備　）平均値テキスト"/>
        <xdr:cNvSpPr txBox="1"/>
      </xdr:nvSpPr>
      <xdr:spPr>
        <a:xfrm>
          <a:off x="10528300" y="133004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75972</xdr:rowOff>
    </xdr:from>
    <xdr:to>
      <xdr:col>55</xdr:col>
      <xdr:colOff>50800</xdr:colOff>
      <xdr:row>79</xdr:row>
      <xdr:rowOff>6122</xdr:rowOff>
    </xdr:to>
    <xdr:sp macro="" textlink="">
      <xdr:nvSpPr>
        <xdr:cNvPr id="407" name="フローチャート: 判断 406"/>
        <xdr:cNvSpPr/>
      </xdr:nvSpPr>
      <xdr:spPr>
        <a:xfrm>
          <a:off x="10426700" y="1344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151698</xdr:rowOff>
    </xdr:from>
    <xdr:to>
      <xdr:col>50</xdr:col>
      <xdr:colOff>114300</xdr:colOff>
      <xdr:row>78</xdr:row>
      <xdr:rowOff>168021</xdr:rowOff>
    </xdr:to>
    <xdr:cxnSp macro="">
      <xdr:nvCxnSpPr>
        <xdr:cNvPr id="408" name="直線コネクタ 407"/>
        <xdr:cNvCxnSpPr/>
      </xdr:nvCxnSpPr>
      <xdr:spPr>
        <a:xfrm flipV="1">
          <a:off x="8750300" y="13524798"/>
          <a:ext cx="889000" cy="16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71865</xdr:rowOff>
    </xdr:from>
    <xdr:to>
      <xdr:col>50</xdr:col>
      <xdr:colOff>165100</xdr:colOff>
      <xdr:row>79</xdr:row>
      <xdr:rowOff>2015</xdr:rowOff>
    </xdr:to>
    <xdr:sp macro="" textlink="">
      <xdr:nvSpPr>
        <xdr:cNvPr id="409" name="フローチャート: 判断 408"/>
        <xdr:cNvSpPr/>
      </xdr:nvSpPr>
      <xdr:spPr>
        <a:xfrm>
          <a:off x="9588500" y="1344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77</xdr:row>
      <xdr:rowOff>18542</xdr:rowOff>
    </xdr:from>
    <xdr:ext cx="599010" cy="259045"/>
    <xdr:sp macro="" textlink="">
      <xdr:nvSpPr>
        <xdr:cNvPr id="410" name="テキスト ボックス 409"/>
        <xdr:cNvSpPr txBox="1"/>
      </xdr:nvSpPr>
      <xdr:spPr>
        <a:xfrm>
          <a:off x="9339795" y="1322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168021</xdr:rowOff>
    </xdr:from>
    <xdr:to>
      <xdr:col>45</xdr:col>
      <xdr:colOff>177800</xdr:colOff>
      <xdr:row>79</xdr:row>
      <xdr:rowOff>35013</xdr:rowOff>
    </xdr:to>
    <xdr:cxnSp macro="">
      <xdr:nvCxnSpPr>
        <xdr:cNvPr id="411" name="直線コネクタ 410"/>
        <xdr:cNvCxnSpPr/>
      </xdr:nvCxnSpPr>
      <xdr:spPr>
        <a:xfrm flipV="1">
          <a:off x="7861300" y="13541121"/>
          <a:ext cx="889000" cy="38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79093</xdr:rowOff>
    </xdr:from>
    <xdr:to>
      <xdr:col>46</xdr:col>
      <xdr:colOff>38100</xdr:colOff>
      <xdr:row>79</xdr:row>
      <xdr:rowOff>9243</xdr:rowOff>
    </xdr:to>
    <xdr:sp macro="" textlink="">
      <xdr:nvSpPr>
        <xdr:cNvPr id="412" name="フローチャート: 判断 411"/>
        <xdr:cNvSpPr/>
      </xdr:nvSpPr>
      <xdr:spPr>
        <a:xfrm>
          <a:off x="8699500" y="1345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77</xdr:row>
      <xdr:rowOff>25770</xdr:rowOff>
    </xdr:from>
    <xdr:ext cx="599010" cy="259045"/>
    <xdr:sp macro="" textlink="">
      <xdr:nvSpPr>
        <xdr:cNvPr id="413" name="テキスト ボックス 412"/>
        <xdr:cNvSpPr txBox="1"/>
      </xdr:nvSpPr>
      <xdr:spPr>
        <a:xfrm>
          <a:off x="8450795" y="13227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158983</xdr:rowOff>
    </xdr:from>
    <xdr:to>
      <xdr:col>41</xdr:col>
      <xdr:colOff>50800</xdr:colOff>
      <xdr:row>79</xdr:row>
      <xdr:rowOff>35013</xdr:rowOff>
    </xdr:to>
    <xdr:cxnSp macro="">
      <xdr:nvCxnSpPr>
        <xdr:cNvPr id="414" name="直線コネクタ 413"/>
        <xdr:cNvCxnSpPr/>
      </xdr:nvCxnSpPr>
      <xdr:spPr>
        <a:xfrm>
          <a:off x="6972300" y="13532083"/>
          <a:ext cx="889000" cy="47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71256</xdr:rowOff>
    </xdr:from>
    <xdr:to>
      <xdr:col>41</xdr:col>
      <xdr:colOff>101600</xdr:colOff>
      <xdr:row>79</xdr:row>
      <xdr:rowOff>1406</xdr:rowOff>
    </xdr:to>
    <xdr:sp macro="" textlink="">
      <xdr:nvSpPr>
        <xdr:cNvPr id="415" name="フローチャート: 判断 414"/>
        <xdr:cNvSpPr/>
      </xdr:nvSpPr>
      <xdr:spPr>
        <a:xfrm>
          <a:off x="7810500" y="1344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77</xdr:row>
      <xdr:rowOff>17933</xdr:rowOff>
    </xdr:from>
    <xdr:ext cx="599010" cy="259045"/>
    <xdr:sp macro="" textlink="">
      <xdr:nvSpPr>
        <xdr:cNvPr id="416" name="テキスト ボックス 415"/>
        <xdr:cNvSpPr txBox="1"/>
      </xdr:nvSpPr>
      <xdr:spPr>
        <a:xfrm>
          <a:off x="7561795" y="13219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73884</xdr:rowOff>
    </xdr:from>
    <xdr:to>
      <xdr:col>36</xdr:col>
      <xdr:colOff>165100</xdr:colOff>
      <xdr:row>79</xdr:row>
      <xdr:rowOff>4034</xdr:rowOff>
    </xdr:to>
    <xdr:sp macro="" textlink="">
      <xdr:nvSpPr>
        <xdr:cNvPr id="417" name="フローチャート: 判断 416"/>
        <xdr:cNvSpPr/>
      </xdr:nvSpPr>
      <xdr:spPr>
        <a:xfrm>
          <a:off x="6921500" y="1344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77</xdr:row>
      <xdr:rowOff>20561</xdr:rowOff>
    </xdr:from>
    <xdr:ext cx="599010" cy="259045"/>
    <xdr:sp macro="" textlink="">
      <xdr:nvSpPr>
        <xdr:cNvPr id="418" name="テキスト ボックス 417"/>
        <xdr:cNvSpPr txBox="1"/>
      </xdr:nvSpPr>
      <xdr:spPr>
        <a:xfrm>
          <a:off x="6672795" y="13222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149203</xdr:rowOff>
    </xdr:from>
    <xdr:to>
      <xdr:col>55</xdr:col>
      <xdr:colOff>50800</xdr:colOff>
      <xdr:row>79</xdr:row>
      <xdr:rowOff>79353</xdr:rowOff>
    </xdr:to>
    <xdr:sp macro="" textlink="">
      <xdr:nvSpPr>
        <xdr:cNvPr id="424" name="楕円 423"/>
        <xdr:cNvSpPr/>
      </xdr:nvSpPr>
      <xdr:spPr>
        <a:xfrm>
          <a:off x="10426700" y="13522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64130</xdr:rowOff>
    </xdr:from>
    <xdr:ext cx="534377" cy="259045"/>
    <xdr:sp macro="" textlink="">
      <xdr:nvSpPr>
        <xdr:cNvPr id="425" name="普通建設事業費 （ うち新規整備　）該当値テキスト"/>
        <xdr:cNvSpPr txBox="1"/>
      </xdr:nvSpPr>
      <xdr:spPr>
        <a:xfrm>
          <a:off x="10528300" y="13437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100898</xdr:rowOff>
    </xdr:from>
    <xdr:to>
      <xdr:col>50</xdr:col>
      <xdr:colOff>165100</xdr:colOff>
      <xdr:row>79</xdr:row>
      <xdr:rowOff>31048</xdr:rowOff>
    </xdr:to>
    <xdr:sp macro="" textlink="">
      <xdr:nvSpPr>
        <xdr:cNvPr id="426" name="楕円 425"/>
        <xdr:cNvSpPr/>
      </xdr:nvSpPr>
      <xdr:spPr>
        <a:xfrm>
          <a:off x="9588500" y="1347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22175</xdr:rowOff>
    </xdr:from>
    <xdr:ext cx="534377" cy="259045"/>
    <xdr:sp macro="" textlink="">
      <xdr:nvSpPr>
        <xdr:cNvPr id="427" name="テキスト ボックス 426"/>
        <xdr:cNvSpPr txBox="1"/>
      </xdr:nvSpPr>
      <xdr:spPr>
        <a:xfrm>
          <a:off x="9372111" y="13566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117221</xdr:rowOff>
    </xdr:from>
    <xdr:to>
      <xdr:col>46</xdr:col>
      <xdr:colOff>38100</xdr:colOff>
      <xdr:row>79</xdr:row>
      <xdr:rowOff>47371</xdr:rowOff>
    </xdr:to>
    <xdr:sp macro="" textlink="">
      <xdr:nvSpPr>
        <xdr:cNvPr id="428" name="楕円 427"/>
        <xdr:cNvSpPr/>
      </xdr:nvSpPr>
      <xdr:spPr>
        <a:xfrm>
          <a:off x="8699500" y="13490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38498</xdr:rowOff>
    </xdr:from>
    <xdr:ext cx="534377" cy="259045"/>
    <xdr:sp macro="" textlink="">
      <xdr:nvSpPr>
        <xdr:cNvPr id="429" name="テキスト ボックス 428"/>
        <xdr:cNvSpPr txBox="1"/>
      </xdr:nvSpPr>
      <xdr:spPr>
        <a:xfrm>
          <a:off x="8483111" y="1358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155663</xdr:rowOff>
    </xdr:from>
    <xdr:to>
      <xdr:col>41</xdr:col>
      <xdr:colOff>101600</xdr:colOff>
      <xdr:row>79</xdr:row>
      <xdr:rowOff>85813</xdr:rowOff>
    </xdr:to>
    <xdr:sp macro="" textlink="">
      <xdr:nvSpPr>
        <xdr:cNvPr id="430" name="楕円 429"/>
        <xdr:cNvSpPr/>
      </xdr:nvSpPr>
      <xdr:spPr>
        <a:xfrm>
          <a:off x="7810500" y="1352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76940</xdr:rowOff>
    </xdr:from>
    <xdr:ext cx="534377" cy="259045"/>
    <xdr:sp macro="" textlink="">
      <xdr:nvSpPr>
        <xdr:cNvPr id="431" name="テキスト ボックス 430"/>
        <xdr:cNvSpPr txBox="1"/>
      </xdr:nvSpPr>
      <xdr:spPr>
        <a:xfrm>
          <a:off x="7594111" y="1362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108183</xdr:rowOff>
    </xdr:from>
    <xdr:to>
      <xdr:col>36</xdr:col>
      <xdr:colOff>165100</xdr:colOff>
      <xdr:row>79</xdr:row>
      <xdr:rowOff>38333</xdr:rowOff>
    </xdr:to>
    <xdr:sp macro="" textlink="">
      <xdr:nvSpPr>
        <xdr:cNvPr id="432" name="楕円 431"/>
        <xdr:cNvSpPr/>
      </xdr:nvSpPr>
      <xdr:spPr>
        <a:xfrm>
          <a:off x="6921500" y="1348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29460</xdr:rowOff>
    </xdr:from>
    <xdr:ext cx="534377" cy="259045"/>
    <xdr:sp macro="" textlink="">
      <xdr:nvSpPr>
        <xdr:cNvPr id="433" name="テキスト ボックス 432"/>
        <xdr:cNvSpPr txBox="1"/>
      </xdr:nvSpPr>
      <xdr:spPr>
        <a:xfrm>
          <a:off x="6705111" y="1357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9" name="テキスト ボックス 448"/>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1" name="テキスト ボックス 450"/>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3" name="テキスト ボックス 452"/>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30042</xdr:rowOff>
    </xdr:from>
    <xdr:to>
      <xdr:col>54</xdr:col>
      <xdr:colOff>189865</xdr:colOff>
      <xdr:row>98</xdr:row>
      <xdr:rowOff>134714</xdr:rowOff>
    </xdr:to>
    <xdr:cxnSp macro="">
      <xdr:nvCxnSpPr>
        <xdr:cNvPr id="455" name="直線コネクタ 454"/>
        <xdr:cNvCxnSpPr/>
      </xdr:nvCxnSpPr>
      <xdr:spPr>
        <a:xfrm flipV="1">
          <a:off x="10475595" y="15460542"/>
          <a:ext cx="1270" cy="1476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138541</xdr:rowOff>
    </xdr:from>
    <xdr:ext cx="469744" cy="259045"/>
    <xdr:sp macro="" textlink="">
      <xdr:nvSpPr>
        <xdr:cNvPr id="456" name="普通建設事業費 （ うち更新整備　）最小値テキスト"/>
        <xdr:cNvSpPr txBox="1"/>
      </xdr:nvSpPr>
      <xdr:spPr>
        <a:xfrm>
          <a:off x="10528300" y="1694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134714</xdr:rowOff>
    </xdr:from>
    <xdr:to>
      <xdr:col>55</xdr:col>
      <xdr:colOff>88900</xdr:colOff>
      <xdr:row>98</xdr:row>
      <xdr:rowOff>134714</xdr:rowOff>
    </xdr:to>
    <xdr:cxnSp macro="">
      <xdr:nvCxnSpPr>
        <xdr:cNvPr id="457" name="直線コネクタ 456"/>
        <xdr:cNvCxnSpPr/>
      </xdr:nvCxnSpPr>
      <xdr:spPr>
        <a:xfrm>
          <a:off x="10388600" y="16936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148169</xdr:rowOff>
    </xdr:from>
    <xdr:ext cx="690189" cy="259045"/>
    <xdr:sp macro="" textlink="">
      <xdr:nvSpPr>
        <xdr:cNvPr id="458" name="普通建設事業費 （ うち更新整備　）最大値テキスト"/>
        <xdr:cNvSpPr txBox="1"/>
      </xdr:nvSpPr>
      <xdr:spPr>
        <a:xfrm>
          <a:off x="10528300" y="152357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30042</xdr:rowOff>
    </xdr:from>
    <xdr:to>
      <xdr:col>55</xdr:col>
      <xdr:colOff>88900</xdr:colOff>
      <xdr:row>90</xdr:row>
      <xdr:rowOff>30042</xdr:rowOff>
    </xdr:to>
    <xdr:cxnSp macro="">
      <xdr:nvCxnSpPr>
        <xdr:cNvPr id="459" name="直線コネクタ 458"/>
        <xdr:cNvCxnSpPr/>
      </xdr:nvCxnSpPr>
      <xdr:spPr>
        <a:xfrm>
          <a:off x="10388600" y="1546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125168</xdr:rowOff>
    </xdr:from>
    <xdr:to>
      <xdr:col>55</xdr:col>
      <xdr:colOff>0</xdr:colOff>
      <xdr:row>93</xdr:row>
      <xdr:rowOff>143157</xdr:rowOff>
    </xdr:to>
    <xdr:cxnSp macro="">
      <xdr:nvCxnSpPr>
        <xdr:cNvPr id="460" name="直線コネクタ 459"/>
        <xdr:cNvCxnSpPr/>
      </xdr:nvCxnSpPr>
      <xdr:spPr>
        <a:xfrm>
          <a:off x="9639300" y="15555668"/>
          <a:ext cx="838200" cy="532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61453</xdr:rowOff>
    </xdr:from>
    <xdr:ext cx="599010" cy="259045"/>
    <xdr:sp macro="" textlink="">
      <xdr:nvSpPr>
        <xdr:cNvPr id="461" name="普通建設事業費 （ うち更新整備　）平均値テキスト"/>
        <xdr:cNvSpPr txBox="1"/>
      </xdr:nvSpPr>
      <xdr:spPr>
        <a:xfrm>
          <a:off x="10528300" y="16692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83026</xdr:rowOff>
    </xdr:from>
    <xdr:to>
      <xdr:col>55</xdr:col>
      <xdr:colOff>50800</xdr:colOff>
      <xdr:row>98</xdr:row>
      <xdr:rowOff>13176</xdr:rowOff>
    </xdr:to>
    <xdr:sp macro="" textlink="">
      <xdr:nvSpPr>
        <xdr:cNvPr id="462" name="フローチャート: 判断 461"/>
        <xdr:cNvSpPr/>
      </xdr:nvSpPr>
      <xdr:spPr>
        <a:xfrm>
          <a:off x="10426700" y="1671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125168</xdr:rowOff>
    </xdr:from>
    <xdr:to>
      <xdr:col>50</xdr:col>
      <xdr:colOff>114300</xdr:colOff>
      <xdr:row>97</xdr:row>
      <xdr:rowOff>26623</xdr:rowOff>
    </xdr:to>
    <xdr:cxnSp macro="">
      <xdr:nvCxnSpPr>
        <xdr:cNvPr id="463" name="直線コネクタ 462"/>
        <xdr:cNvCxnSpPr/>
      </xdr:nvCxnSpPr>
      <xdr:spPr>
        <a:xfrm flipV="1">
          <a:off x="8750300" y="15555668"/>
          <a:ext cx="889000" cy="110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104825</xdr:rowOff>
    </xdr:from>
    <xdr:to>
      <xdr:col>50</xdr:col>
      <xdr:colOff>165100</xdr:colOff>
      <xdr:row>98</xdr:row>
      <xdr:rowOff>34975</xdr:rowOff>
    </xdr:to>
    <xdr:sp macro="" textlink="">
      <xdr:nvSpPr>
        <xdr:cNvPr id="464" name="フローチャート: 判断 463"/>
        <xdr:cNvSpPr/>
      </xdr:nvSpPr>
      <xdr:spPr>
        <a:xfrm>
          <a:off x="9588500" y="1673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26102</xdr:rowOff>
    </xdr:from>
    <xdr:ext cx="599010" cy="259045"/>
    <xdr:sp macro="" textlink="">
      <xdr:nvSpPr>
        <xdr:cNvPr id="465" name="テキスト ボックス 464"/>
        <xdr:cNvSpPr txBox="1"/>
      </xdr:nvSpPr>
      <xdr:spPr>
        <a:xfrm>
          <a:off x="9339795" y="16828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140111</xdr:rowOff>
    </xdr:from>
    <xdr:to>
      <xdr:col>45</xdr:col>
      <xdr:colOff>177800</xdr:colOff>
      <xdr:row>97</xdr:row>
      <xdr:rowOff>26623</xdr:rowOff>
    </xdr:to>
    <xdr:cxnSp macro="">
      <xdr:nvCxnSpPr>
        <xdr:cNvPr id="466" name="直線コネクタ 465"/>
        <xdr:cNvCxnSpPr/>
      </xdr:nvCxnSpPr>
      <xdr:spPr>
        <a:xfrm>
          <a:off x="7861300" y="16427861"/>
          <a:ext cx="889000" cy="22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119765</xdr:rowOff>
    </xdr:from>
    <xdr:to>
      <xdr:col>46</xdr:col>
      <xdr:colOff>38100</xdr:colOff>
      <xdr:row>98</xdr:row>
      <xdr:rowOff>49915</xdr:rowOff>
    </xdr:to>
    <xdr:sp macro="" textlink="">
      <xdr:nvSpPr>
        <xdr:cNvPr id="467" name="フローチャート: 判断 466"/>
        <xdr:cNvSpPr/>
      </xdr:nvSpPr>
      <xdr:spPr>
        <a:xfrm>
          <a:off x="8699500" y="1675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41042</xdr:rowOff>
    </xdr:from>
    <xdr:ext cx="599010" cy="259045"/>
    <xdr:sp macro="" textlink="">
      <xdr:nvSpPr>
        <xdr:cNvPr id="468" name="テキスト ボックス 467"/>
        <xdr:cNvSpPr txBox="1"/>
      </xdr:nvSpPr>
      <xdr:spPr>
        <a:xfrm>
          <a:off x="8450795" y="16843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140111</xdr:rowOff>
    </xdr:from>
    <xdr:to>
      <xdr:col>41</xdr:col>
      <xdr:colOff>50800</xdr:colOff>
      <xdr:row>96</xdr:row>
      <xdr:rowOff>87664</xdr:rowOff>
    </xdr:to>
    <xdr:cxnSp macro="">
      <xdr:nvCxnSpPr>
        <xdr:cNvPr id="469" name="直線コネクタ 468"/>
        <xdr:cNvCxnSpPr/>
      </xdr:nvCxnSpPr>
      <xdr:spPr>
        <a:xfrm flipV="1">
          <a:off x="6972300" y="16427861"/>
          <a:ext cx="889000" cy="119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107708</xdr:rowOff>
    </xdr:from>
    <xdr:to>
      <xdr:col>41</xdr:col>
      <xdr:colOff>101600</xdr:colOff>
      <xdr:row>98</xdr:row>
      <xdr:rowOff>37858</xdr:rowOff>
    </xdr:to>
    <xdr:sp macro="" textlink="">
      <xdr:nvSpPr>
        <xdr:cNvPr id="470" name="フローチャート: 判断 469"/>
        <xdr:cNvSpPr/>
      </xdr:nvSpPr>
      <xdr:spPr>
        <a:xfrm>
          <a:off x="7810500" y="1673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28985</xdr:rowOff>
    </xdr:from>
    <xdr:ext cx="599010" cy="259045"/>
    <xdr:sp macro="" textlink="">
      <xdr:nvSpPr>
        <xdr:cNvPr id="471" name="テキスト ボックス 470"/>
        <xdr:cNvSpPr txBox="1"/>
      </xdr:nvSpPr>
      <xdr:spPr>
        <a:xfrm>
          <a:off x="7561795" y="16831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115999</xdr:rowOff>
    </xdr:from>
    <xdr:to>
      <xdr:col>36</xdr:col>
      <xdr:colOff>165100</xdr:colOff>
      <xdr:row>98</xdr:row>
      <xdr:rowOff>46149</xdr:rowOff>
    </xdr:to>
    <xdr:sp macro="" textlink="">
      <xdr:nvSpPr>
        <xdr:cNvPr id="472" name="フローチャート: 判断 471"/>
        <xdr:cNvSpPr/>
      </xdr:nvSpPr>
      <xdr:spPr>
        <a:xfrm>
          <a:off x="6921500" y="1674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37276</xdr:rowOff>
    </xdr:from>
    <xdr:ext cx="599010" cy="259045"/>
    <xdr:sp macro="" textlink="">
      <xdr:nvSpPr>
        <xdr:cNvPr id="473" name="テキスト ボックス 472"/>
        <xdr:cNvSpPr txBox="1"/>
      </xdr:nvSpPr>
      <xdr:spPr>
        <a:xfrm>
          <a:off x="6672795" y="16839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92357</xdr:rowOff>
    </xdr:from>
    <xdr:to>
      <xdr:col>55</xdr:col>
      <xdr:colOff>50800</xdr:colOff>
      <xdr:row>94</xdr:row>
      <xdr:rowOff>22507</xdr:rowOff>
    </xdr:to>
    <xdr:sp macro="" textlink="">
      <xdr:nvSpPr>
        <xdr:cNvPr id="479" name="楕円 478"/>
        <xdr:cNvSpPr/>
      </xdr:nvSpPr>
      <xdr:spPr>
        <a:xfrm>
          <a:off x="10426700" y="1603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115234</xdr:rowOff>
    </xdr:from>
    <xdr:ext cx="599010" cy="259045"/>
    <xdr:sp macro="" textlink="">
      <xdr:nvSpPr>
        <xdr:cNvPr id="480" name="普通建設事業費 （ うち更新整備　）該当値テキスト"/>
        <xdr:cNvSpPr txBox="1"/>
      </xdr:nvSpPr>
      <xdr:spPr>
        <a:xfrm>
          <a:off x="10528300" y="1588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74368</xdr:rowOff>
    </xdr:from>
    <xdr:to>
      <xdr:col>50</xdr:col>
      <xdr:colOff>165100</xdr:colOff>
      <xdr:row>91</xdr:row>
      <xdr:rowOff>4518</xdr:rowOff>
    </xdr:to>
    <xdr:sp macro="" textlink="">
      <xdr:nvSpPr>
        <xdr:cNvPr id="481" name="楕円 480"/>
        <xdr:cNvSpPr/>
      </xdr:nvSpPr>
      <xdr:spPr>
        <a:xfrm>
          <a:off x="9588500" y="1550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89</xdr:row>
      <xdr:rowOff>21045</xdr:rowOff>
    </xdr:from>
    <xdr:ext cx="690189" cy="259045"/>
    <xdr:sp macro="" textlink="">
      <xdr:nvSpPr>
        <xdr:cNvPr id="482" name="テキスト ボックス 481"/>
        <xdr:cNvSpPr txBox="1"/>
      </xdr:nvSpPr>
      <xdr:spPr>
        <a:xfrm>
          <a:off x="9294205" y="152800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147273</xdr:rowOff>
    </xdr:from>
    <xdr:to>
      <xdr:col>46</xdr:col>
      <xdr:colOff>38100</xdr:colOff>
      <xdr:row>97</xdr:row>
      <xdr:rowOff>77423</xdr:rowOff>
    </xdr:to>
    <xdr:sp macro="" textlink="">
      <xdr:nvSpPr>
        <xdr:cNvPr id="483" name="楕円 482"/>
        <xdr:cNvSpPr/>
      </xdr:nvSpPr>
      <xdr:spPr>
        <a:xfrm>
          <a:off x="8699500" y="1660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93950</xdr:rowOff>
    </xdr:from>
    <xdr:ext cx="599010" cy="259045"/>
    <xdr:sp macro="" textlink="">
      <xdr:nvSpPr>
        <xdr:cNvPr id="484" name="テキスト ボックス 483"/>
        <xdr:cNvSpPr txBox="1"/>
      </xdr:nvSpPr>
      <xdr:spPr>
        <a:xfrm>
          <a:off x="8450795" y="16381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89311</xdr:rowOff>
    </xdr:from>
    <xdr:to>
      <xdr:col>41</xdr:col>
      <xdr:colOff>101600</xdr:colOff>
      <xdr:row>96</xdr:row>
      <xdr:rowOff>19461</xdr:rowOff>
    </xdr:to>
    <xdr:sp macro="" textlink="">
      <xdr:nvSpPr>
        <xdr:cNvPr id="485" name="楕円 484"/>
        <xdr:cNvSpPr/>
      </xdr:nvSpPr>
      <xdr:spPr>
        <a:xfrm>
          <a:off x="7810500" y="1637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35988</xdr:rowOff>
    </xdr:from>
    <xdr:ext cx="599010" cy="259045"/>
    <xdr:sp macro="" textlink="">
      <xdr:nvSpPr>
        <xdr:cNvPr id="486" name="テキスト ボックス 485"/>
        <xdr:cNvSpPr txBox="1"/>
      </xdr:nvSpPr>
      <xdr:spPr>
        <a:xfrm>
          <a:off x="7561795" y="16152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36864</xdr:rowOff>
    </xdr:from>
    <xdr:to>
      <xdr:col>36</xdr:col>
      <xdr:colOff>165100</xdr:colOff>
      <xdr:row>96</xdr:row>
      <xdr:rowOff>138464</xdr:rowOff>
    </xdr:to>
    <xdr:sp macro="" textlink="">
      <xdr:nvSpPr>
        <xdr:cNvPr id="487" name="楕円 486"/>
        <xdr:cNvSpPr/>
      </xdr:nvSpPr>
      <xdr:spPr>
        <a:xfrm>
          <a:off x="6921500" y="1649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154991</xdr:rowOff>
    </xdr:from>
    <xdr:ext cx="599010" cy="259045"/>
    <xdr:sp macro="" textlink="">
      <xdr:nvSpPr>
        <xdr:cNvPr id="488" name="テキスト ボックス 487"/>
        <xdr:cNvSpPr txBox="1"/>
      </xdr:nvSpPr>
      <xdr:spPr>
        <a:xfrm>
          <a:off x="6672795" y="16271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0" name="テキスト ボックス 499"/>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2" name="テキスト ボックス 501"/>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4" name="テキスト ボックス 503"/>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6" name="テキスト ボックス 505"/>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8" name="テキスト ボックス 507"/>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0" name="テキスト ボックス 509"/>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24290</xdr:rowOff>
    </xdr:from>
    <xdr:to>
      <xdr:col>85</xdr:col>
      <xdr:colOff>126364</xdr:colOff>
      <xdr:row>39</xdr:row>
      <xdr:rowOff>98878</xdr:rowOff>
    </xdr:to>
    <xdr:cxnSp macro="">
      <xdr:nvCxnSpPr>
        <xdr:cNvPr id="514" name="直線コネクタ 513"/>
        <xdr:cNvCxnSpPr/>
      </xdr:nvCxnSpPr>
      <xdr:spPr>
        <a:xfrm flipV="1">
          <a:off x="16317595" y="5167790"/>
          <a:ext cx="1269" cy="1617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5"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6" name="直線コネクタ 515"/>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142417</xdr:rowOff>
    </xdr:from>
    <xdr:ext cx="599010" cy="259045"/>
    <xdr:sp macro="" textlink="">
      <xdr:nvSpPr>
        <xdr:cNvPr id="517" name="災害復旧事業費最大値テキスト"/>
        <xdr:cNvSpPr txBox="1"/>
      </xdr:nvSpPr>
      <xdr:spPr>
        <a:xfrm>
          <a:off x="16370300" y="494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24290</xdr:rowOff>
    </xdr:from>
    <xdr:to>
      <xdr:col>86</xdr:col>
      <xdr:colOff>25400</xdr:colOff>
      <xdr:row>30</xdr:row>
      <xdr:rowOff>24290</xdr:rowOff>
    </xdr:to>
    <xdr:cxnSp macro="">
      <xdr:nvCxnSpPr>
        <xdr:cNvPr id="518" name="直線コネクタ 517"/>
        <xdr:cNvCxnSpPr/>
      </xdr:nvCxnSpPr>
      <xdr:spPr>
        <a:xfrm>
          <a:off x="16230600" y="516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79866</xdr:rowOff>
    </xdr:from>
    <xdr:to>
      <xdr:col>85</xdr:col>
      <xdr:colOff>127000</xdr:colOff>
      <xdr:row>37</xdr:row>
      <xdr:rowOff>119218</xdr:rowOff>
    </xdr:to>
    <xdr:cxnSp macro="">
      <xdr:nvCxnSpPr>
        <xdr:cNvPr id="519" name="直線コネクタ 518"/>
        <xdr:cNvCxnSpPr/>
      </xdr:nvCxnSpPr>
      <xdr:spPr>
        <a:xfrm>
          <a:off x="15481300" y="6252066"/>
          <a:ext cx="838200" cy="210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113550</xdr:rowOff>
    </xdr:from>
    <xdr:ext cx="534377" cy="259045"/>
    <xdr:sp macro="" textlink="">
      <xdr:nvSpPr>
        <xdr:cNvPr id="520" name="災害復旧事業費平均値テキスト"/>
        <xdr:cNvSpPr txBox="1"/>
      </xdr:nvSpPr>
      <xdr:spPr>
        <a:xfrm>
          <a:off x="16370300" y="6628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135123</xdr:rowOff>
    </xdr:from>
    <xdr:to>
      <xdr:col>85</xdr:col>
      <xdr:colOff>177800</xdr:colOff>
      <xdr:row>39</xdr:row>
      <xdr:rowOff>65273</xdr:rowOff>
    </xdr:to>
    <xdr:sp macro="" textlink="">
      <xdr:nvSpPr>
        <xdr:cNvPr id="521" name="フローチャート: 判断 520"/>
        <xdr:cNvSpPr/>
      </xdr:nvSpPr>
      <xdr:spPr>
        <a:xfrm>
          <a:off x="16268700" y="665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79866</xdr:rowOff>
    </xdr:from>
    <xdr:to>
      <xdr:col>81</xdr:col>
      <xdr:colOff>50800</xdr:colOff>
      <xdr:row>39</xdr:row>
      <xdr:rowOff>51493</xdr:rowOff>
    </xdr:to>
    <xdr:cxnSp macro="">
      <xdr:nvCxnSpPr>
        <xdr:cNvPr id="522" name="直線コネクタ 521"/>
        <xdr:cNvCxnSpPr/>
      </xdr:nvCxnSpPr>
      <xdr:spPr>
        <a:xfrm flipV="1">
          <a:off x="14592300" y="6252066"/>
          <a:ext cx="889000" cy="485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161568</xdr:rowOff>
    </xdr:from>
    <xdr:to>
      <xdr:col>81</xdr:col>
      <xdr:colOff>101600</xdr:colOff>
      <xdr:row>39</xdr:row>
      <xdr:rowOff>91718</xdr:rowOff>
    </xdr:to>
    <xdr:sp macro="" textlink="">
      <xdr:nvSpPr>
        <xdr:cNvPr id="523" name="フローチャート: 判断 522"/>
        <xdr:cNvSpPr/>
      </xdr:nvSpPr>
      <xdr:spPr>
        <a:xfrm>
          <a:off x="15430500" y="667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82845</xdr:rowOff>
    </xdr:from>
    <xdr:ext cx="534377" cy="259045"/>
    <xdr:sp macro="" textlink="">
      <xdr:nvSpPr>
        <xdr:cNvPr id="524" name="テキスト ボックス 523"/>
        <xdr:cNvSpPr txBox="1"/>
      </xdr:nvSpPr>
      <xdr:spPr>
        <a:xfrm>
          <a:off x="15214111" y="676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51493</xdr:rowOff>
    </xdr:from>
    <xdr:to>
      <xdr:col>76</xdr:col>
      <xdr:colOff>114300</xdr:colOff>
      <xdr:row>39</xdr:row>
      <xdr:rowOff>98878</xdr:rowOff>
    </xdr:to>
    <xdr:cxnSp macro="">
      <xdr:nvCxnSpPr>
        <xdr:cNvPr id="525" name="直線コネクタ 524"/>
        <xdr:cNvCxnSpPr/>
      </xdr:nvCxnSpPr>
      <xdr:spPr>
        <a:xfrm flipV="1">
          <a:off x="13703300" y="6738043"/>
          <a:ext cx="889000" cy="47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166128</xdr:rowOff>
    </xdr:from>
    <xdr:to>
      <xdr:col>76</xdr:col>
      <xdr:colOff>165100</xdr:colOff>
      <xdr:row>39</xdr:row>
      <xdr:rowOff>96278</xdr:rowOff>
    </xdr:to>
    <xdr:sp macro="" textlink="">
      <xdr:nvSpPr>
        <xdr:cNvPr id="526" name="フローチャート: 判断 525"/>
        <xdr:cNvSpPr/>
      </xdr:nvSpPr>
      <xdr:spPr>
        <a:xfrm>
          <a:off x="14541500" y="668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112804</xdr:rowOff>
    </xdr:from>
    <xdr:ext cx="534377" cy="259045"/>
    <xdr:sp macro="" textlink="">
      <xdr:nvSpPr>
        <xdr:cNvPr id="527" name="テキスト ボックス 526"/>
        <xdr:cNvSpPr txBox="1"/>
      </xdr:nvSpPr>
      <xdr:spPr>
        <a:xfrm>
          <a:off x="14325111" y="645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8" name="直線コネクタ 527"/>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169612</xdr:rowOff>
    </xdr:from>
    <xdr:to>
      <xdr:col>72</xdr:col>
      <xdr:colOff>38100</xdr:colOff>
      <xdr:row>39</xdr:row>
      <xdr:rowOff>99762</xdr:rowOff>
    </xdr:to>
    <xdr:sp macro="" textlink="">
      <xdr:nvSpPr>
        <xdr:cNvPr id="529" name="フローチャート: 判断 528"/>
        <xdr:cNvSpPr/>
      </xdr:nvSpPr>
      <xdr:spPr>
        <a:xfrm>
          <a:off x="13652500" y="668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116289</xdr:rowOff>
    </xdr:from>
    <xdr:ext cx="534377" cy="259045"/>
    <xdr:sp macro="" textlink="">
      <xdr:nvSpPr>
        <xdr:cNvPr id="530" name="テキスト ボックス 529"/>
        <xdr:cNvSpPr txBox="1"/>
      </xdr:nvSpPr>
      <xdr:spPr>
        <a:xfrm>
          <a:off x="13436111" y="645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12440</xdr:rowOff>
    </xdr:from>
    <xdr:to>
      <xdr:col>67</xdr:col>
      <xdr:colOff>101600</xdr:colOff>
      <xdr:row>39</xdr:row>
      <xdr:rowOff>114040</xdr:rowOff>
    </xdr:to>
    <xdr:sp macro="" textlink="">
      <xdr:nvSpPr>
        <xdr:cNvPr id="531" name="フローチャート: 判断 530"/>
        <xdr:cNvSpPr/>
      </xdr:nvSpPr>
      <xdr:spPr>
        <a:xfrm>
          <a:off x="12763500" y="669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130567</xdr:rowOff>
    </xdr:from>
    <xdr:ext cx="534377" cy="259045"/>
    <xdr:sp macro="" textlink="">
      <xdr:nvSpPr>
        <xdr:cNvPr id="532" name="テキスト ボックス 531"/>
        <xdr:cNvSpPr txBox="1"/>
      </xdr:nvSpPr>
      <xdr:spPr>
        <a:xfrm>
          <a:off x="12547111" y="647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68418</xdr:rowOff>
    </xdr:from>
    <xdr:to>
      <xdr:col>85</xdr:col>
      <xdr:colOff>177800</xdr:colOff>
      <xdr:row>37</xdr:row>
      <xdr:rowOff>170018</xdr:rowOff>
    </xdr:to>
    <xdr:sp macro="" textlink="">
      <xdr:nvSpPr>
        <xdr:cNvPr id="538" name="楕円 537"/>
        <xdr:cNvSpPr/>
      </xdr:nvSpPr>
      <xdr:spPr>
        <a:xfrm>
          <a:off x="16268700" y="6412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91295</xdr:rowOff>
    </xdr:from>
    <xdr:ext cx="534377" cy="259045"/>
    <xdr:sp macro="" textlink="">
      <xdr:nvSpPr>
        <xdr:cNvPr id="539" name="災害復旧事業費該当値テキスト"/>
        <xdr:cNvSpPr txBox="1"/>
      </xdr:nvSpPr>
      <xdr:spPr>
        <a:xfrm>
          <a:off x="16370300" y="626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29066</xdr:rowOff>
    </xdr:from>
    <xdr:to>
      <xdr:col>81</xdr:col>
      <xdr:colOff>101600</xdr:colOff>
      <xdr:row>36</xdr:row>
      <xdr:rowOff>130666</xdr:rowOff>
    </xdr:to>
    <xdr:sp macro="" textlink="">
      <xdr:nvSpPr>
        <xdr:cNvPr id="540" name="楕円 539"/>
        <xdr:cNvSpPr/>
      </xdr:nvSpPr>
      <xdr:spPr>
        <a:xfrm>
          <a:off x="15430500" y="620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34</xdr:row>
      <xdr:rowOff>147193</xdr:rowOff>
    </xdr:from>
    <xdr:ext cx="599010" cy="259045"/>
    <xdr:sp macro="" textlink="">
      <xdr:nvSpPr>
        <xdr:cNvPr id="541" name="テキスト ボックス 540"/>
        <xdr:cNvSpPr txBox="1"/>
      </xdr:nvSpPr>
      <xdr:spPr>
        <a:xfrm>
          <a:off x="15181795" y="5976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693</xdr:rowOff>
    </xdr:from>
    <xdr:to>
      <xdr:col>76</xdr:col>
      <xdr:colOff>165100</xdr:colOff>
      <xdr:row>39</xdr:row>
      <xdr:rowOff>102293</xdr:rowOff>
    </xdr:to>
    <xdr:sp macro="" textlink="">
      <xdr:nvSpPr>
        <xdr:cNvPr id="542" name="楕円 541"/>
        <xdr:cNvSpPr/>
      </xdr:nvSpPr>
      <xdr:spPr>
        <a:xfrm>
          <a:off x="14541500" y="668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93420</xdr:rowOff>
    </xdr:from>
    <xdr:ext cx="534377" cy="259045"/>
    <xdr:sp macro="" textlink="">
      <xdr:nvSpPr>
        <xdr:cNvPr id="543" name="テキスト ボックス 542"/>
        <xdr:cNvSpPr txBox="1"/>
      </xdr:nvSpPr>
      <xdr:spPr>
        <a:xfrm>
          <a:off x="14325111" y="6779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4" name="楕円 543"/>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5" name="テキスト ボックス 544"/>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6" name="楕円 545"/>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7" name="テキスト ボックス 546"/>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0" name="テキスト ボックス 609"/>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8" name="テキスト ボックス 617"/>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101353</xdr:rowOff>
    </xdr:from>
    <xdr:to>
      <xdr:col>85</xdr:col>
      <xdr:colOff>126364</xdr:colOff>
      <xdr:row>79</xdr:row>
      <xdr:rowOff>21177</xdr:rowOff>
    </xdr:to>
    <xdr:cxnSp macro="">
      <xdr:nvCxnSpPr>
        <xdr:cNvPr id="620" name="直線コネクタ 619"/>
        <xdr:cNvCxnSpPr/>
      </xdr:nvCxnSpPr>
      <xdr:spPr>
        <a:xfrm flipV="1">
          <a:off x="16317595" y="12102853"/>
          <a:ext cx="1269" cy="146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25004</xdr:rowOff>
    </xdr:from>
    <xdr:ext cx="534377" cy="259045"/>
    <xdr:sp macro="" textlink="">
      <xdr:nvSpPr>
        <xdr:cNvPr id="621" name="公債費最小値テキスト"/>
        <xdr:cNvSpPr txBox="1"/>
      </xdr:nvSpPr>
      <xdr:spPr>
        <a:xfrm>
          <a:off x="16370300" y="1356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21177</xdr:rowOff>
    </xdr:from>
    <xdr:to>
      <xdr:col>86</xdr:col>
      <xdr:colOff>25400</xdr:colOff>
      <xdr:row>79</xdr:row>
      <xdr:rowOff>21177</xdr:rowOff>
    </xdr:to>
    <xdr:cxnSp macro="">
      <xdr:nvCxnSpPr>
        <xdr:cNvPr id="622" name="直線コネクタ 621"/>
        <xdr:cNvCxnSpPr/>
      </xdr:nvCxnSpPr>
      <xdr:spPr>
        <a:xfrm>
          <a:off x="16230600" y="13565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48030</xdr:rowOff>
    </xdr:from>
    <xdr:ext cx="599010" cy="259045"/>
    <xdr:sp macro="" textlink="">
      <xdr:nvSpPr>
        <xdr:cNvPr id="623" name="公債費最大値テキスト"/>
        <xdr:cNvSpPr txBox="1"/>
      </xdr:nvSpPr>
      <xdr:spPr>
        <a:xfrm>
          <a:off x="16370300" y="11878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101353</xdr:rowOff>
    </xdr:from>
    <xdr:to>
      <xdr:col>86</xdr:col>
      <xdr:colOff>25400</xdr:colOff>
      <xdr:row>70</xdr:row>
      <xdr:rowOff>101353</xdr:rowOff>
    </xdr:to>
    <xdr:cxnSp macro="">
      <xdr:nvCxnSpPr>
        <xdr:cNvPr id="624" name="直線コネクタ 623"/>
        <xdr:cNvCxnSpPr/>
      </xdr:nvCxnSpPr>
      <xdr:spPr>
        <a:xfrm>
          <a:off x="16230600" y="12102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83310</xdr:rowOff>
    </xdr:from>
    <xdr:to>
      <xdr:col>85</xdr:col>
      <xdr:colOff>127000</xdr:colOff>
      <xdr:row>75</xdr:row>
      <xdr:rowOff>108896</xdr:rowOff>
    </xdr:to>
    <xdr:cxnSp macro="">
      <xdr:nvCxnSpPr>
        <xdr:cNvPr id="625" name="直線コネクタ 624"/>
        <xdr:cNvCxnSpPr/>
      </xdr:nvCxnSpPr>
      <xdr:spPr>
        <a:xfrm flipV="1">
          <a:off x="15481300" y="12942060"/>
          <a:ext cx="838200" cy="25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24573</xdr:rowOff>
    </xdr:from>
    <xdr:ext cx="599010" cy="259045"/>
    <xdr:sp macro="" textlink="">
      <xdr:nvSpPr>
        <xdr:cNvPr id="626" name="公債費平均値テキスト"/>
        <xdr:cNvSpPr txBox="1"/>
      </xdr:nvSpPr>
      <xdr:spPr>
        <a:xfrm>
          <a:off x="16370300" y="13226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46146</xdr:rowOff>
    </xdr:from>
    <xdr:to>
      <xdr:col>85</xdr:col>
      <xdr:colOff>177800</xdr:colOff>
      <xdr:row>77</xdr:row>
      <xdr:rowOff>147746</xdr:rowOff>
    </xdr:to>
    <xdr:sp macro="" textlink="">
      <xdr:nvSpPr>
        <xdr:cNvPr id="627" name="フローチャート: 判断 626"/>
        <xdr:cNvSpPr/>
      </xdr:nvSpPr>
      <xdr:spPr>
        <a:xfrm>
          <a:off x="16268700" y="132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108896</xdr:rowOff>
    </xdr:from>
    <xdr:to>
      <xdr:col>81</xdr:col>
      <xdr:colOff>50800</xdr:colOff>
      <xdr:row>75</xdr:row>
      <xdr:rowOff>147670</xdr:rowOff>
    </xdr:to>
    <xdr:cxnSp macro="">
      <xdr:nvCxnSpPr>
        <xdr:cNvPr id="628" name="直線コネクタ 627"/>
        <xdr:cNvCxnSpPr/>
      </xdr:nvCxnSpPr>
      <xdr:spPr>
        <a:xfrm flipV="1">
          <a:off x="14592300" y="12967646"/>
          <a:ext cx="889000" cy="38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20817</xdr:rowOff>
    </xdr:from>
    <xdr:to>
      <xdr:col>81</xdr:col>
      <xdr:colOff>101600</xdr:colOff>
      <xdr:row>77</xdr:row>
      <xdr:rowOff>122417</xdr:rowOff>
    </xdr:to>
    <xdr:sp macro="" textlink="">
      <xdr:nvSpPr>
        <xdr:cNvPr id="629" name="フローチャート: 判断 628"/>
        <xdr:cNvSpPr/>
      </xdr:nvSpPr>
      <xdr:spPr>
        <a:xfrm>
          <a:off x="154305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113544</xdr:rowOff>
    </xdr:from>
    <xdr:ext cx="599010" cy="259045"/>
    <xdr:sp macro="" textlink="">
      <xdr:nvSpPr>
        <xdr:cNvPr id="630" name="テキスト ボックス 629"/>
        <xdr:cNvSpPr txBox="1"/>
      </xdr:nvSpPr>
      <xdr:spPr>
        <a:xfrm>
          <a:off x="15181795" y="13315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147670</xdr:rowOff>
    </xdr:from>
    <xdr:to>
      <xdr:col>76</xdr:col>
      <xdr:colOff>114300</xdr:colOff>
      <xdr:row>76</xdr:row>
      <xdr:rowOff>13875</xdr:rowOff>
    </xdr:to>
    <xdr:cxnSp macro="">
      <xdr:nvCxnSpPr>
        <xdr:cNvPr id="631" name="直線コネクタ 630"/>
        <xdr:cNvCxnSpPr/>
      </xdr:nvCxnSpPr>
      <xdr:spPr>
        <a:xfrm flipV="1">
          <a:off x="13703300" y="13006420"/>
          <a:ext cx="889000" cy="37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42956</xdr:rowOff>
    </xdr:from>
    <xdr:to>
      <xdr:col>76</xdr:col>
      <xdr:colOff>165100</xdr:colOff>
      <xdr:row>77</xdr:row>
      <xdr:rowOff>144556</xdr:rowOff>
    </xdr:to>
    <xdr:sp macro="" textlink="">
      <xdr:nvSpPr>
        <xdr:cNvPr id="632" name="フローチャート: 判断 631"/>
        <xdr:cNvSpPr/>
      </xdr:nvSpPr>
      <xdr:spPr>
        <a:xfrm>
          <a:off x="145415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135683</xdr:rowOff>
    </xdr:from>
    <xdr:ext cx="599010" cy="259045"/>
    <xdr:sp macro="" textlink="">
      <xdr:nvSpPr>
        <xdr:cNvPr id="633" name="テキスト ボックス 632"/>
        <xdr:cNvSpPr txBox="1"/>
      </xdr:nvSpPr>
      <xdr:spPr>
        <a:xfrm>
          <a:off x="14292795" y="13337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11254</xdr:rowOff>
    </xdr:from>
    <xdr:to>
      <xdr:col>71</xdr:col>
      <xdr:colOff>177800</xdr:colOff>
      <xdr:row>76</xdr:row>
      <xdr:rowOff>13875</xdr:rowOff>
    </xdr:to>
    <xdr:cxnSp macro="">
      <xdr:nvCxnSpPr>
        <xdr:cNvPr id="634" name="直線コネクタ 633"/>
        <xdr:cNvCxnSpPr/>
      </xdr:nvCxnSpPr>
      <xdr:spPr>
        <a:xfrm>
          <a:off x="12814300" y="13041454"/>
          <a:ext cx="889000" cy="2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32449</xdr:rowOff>
    </xdr:from>
    <xdr:to>
      <xdr:col>72</xdr:col>
      <xdr:colOff>38100</xdr:colOff>
      <xdr:row>77</xdr:row>
      <xdr:rowOff>134049</xdr:rowOff>
    </xdr:to>
    <xdr:sp macro="" textlink="">
      <xdr:nvSpPr>
        <xdr:cNvPr id="635" name="フローチャート: 判断 634"/>
        <xdr:cNvSpPr/>
      </xdr:nvSpPr>
      <xdr:spPr>
        <a:xfrm>
          <a:off x="13652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125176</xdr:rowOff>
    </xdr:from>
    <xdr:ext cx="599010" cy="259045"/>
    <xdr:sp macro="" textlink="">
      <xdr:nvSpPr>
        <xdr:cNvPr id="636" name="テキスト ボックス 635"/>
        <xdr:cNvSpPr txBox="1"/>
      </xdr:nvSpPr>
      <xdr:spPr>
        <a:xfrm>
          <a:off x="13403795" y="1332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46951</xdr:rowOff>
    </xdr:from>
    <xdr:to>
      <xdr:col>67</xdr:col>
      <xdr:colOff>101600</xdr:colOff>
      <xdr:row>77</xdr:row>
      <xdr:rowOff>148551</xdr:rowOff>
    </xdr:to>
    <xdr:sp macro="" textlink="">
      <xdr:nvSpPr>
        <xdr:cNvPr id="637" name="フローチャート: 判断 636"/>
        <xdr:cNvSpPr/>
      </xdr:nvSpPr>
      <xdr:spPr>
        <a:xfrm>
          <a:off x="12763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139678</xdr:rowOff>
    </xdr:from>
    <xdr:ext cx="599010" cy="259045"/>
    <xdr:sp macro="" textlink="">
      <xdr:nvSpPr>
        <xdr:cNvPr id="638" name="テキスト ボックス 637"/>
        <xdr:cNvSpPr txBox="1"/>
      </xdr:nvSpPr>
      <xdr:spPr>
        <a:xfrm>
          <a:off x="12514795" y="13341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32510</xdr:rowOff>
    </xdr:from>
    <xdr:to>
      <xdr:col>85</xdr:col>
      <xdr:colOff>177800</xdr:colOff>
      <xdr:row>75</xdr:row>
      <xdr:rowOff>134110</xdr:rowOff>
    </xdr:to>
    <xdr:sp macro="" textlink="">
      <xdr:nvSpPr>
        <xdr:cNvPr id="644" name="楕円 643"/>
        <xdr:cNvSpPr/>
      </xdr:nvSpPr>
      <xdr:spPr>
        <a:xfrm>
          <a:off x="16268700" y="1289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55387</xdr:rowOff>
    </xdr:from>
    <xdr:ext cx="599010" cy="259045"/>
    <xdr:sp macro="" textlink="">
      <xdr:nvSpPr>
        <xdr:cNvPr id="645" name="公債費該当値テキスト"/>
        <xdr:cNvSpPr txBox="1"/>
      </xdr:nvSpPr>
      <xdr:spPr>
        <a:xfrm>
          <a:off x="16370300" y="12742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58096</xdr:rowOff>
    </xdr:from>
    <xdr:to>
      <xdr:col>81</xdr:col>
      <xdr:colOff>101600</xdr:colOff>
      <xdr:row>75</xdr:row>
      <xdr:rowOff>159696</xdr:rowOff>
    </xdr:to>
    <xdr:sp macro="" textlink="">
      <xdr:nvSpPr>
        <xdr:cNvPr id="646" name="楕円 645"/>
        <xdr:cNvSpPr/>
      </xdr:nvSpPr>
      <xdr:spPr>
        <a:xfrm>
          <a:off x="15430500" y="1291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4773</xdr:rowOff>
    </xdr:from>
    <xdr:ext cx="599010" cy="259045"/>
    <xdr:sp macro="" textlink="">
      <xdr:nvSpPr>
        <xdr:cNvPr id="647" name="テキスト ボックス 646"/>
        <xdr:cNvSpPr txBox="1"/>
      </xdr:nvSpPr>
      <xdr:spPr>
        <a:xfrm>
          <a:off x="15181795" y="12692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96871</xdr:rowOff>
    </xdr:from>
    <xdr:to>
      <xdr:col>76</xdr:col>
      <xdr:colOff>165100</xdr:colOff>
      <xdr:row>76</xdr:row>
      <xdr:rowOff>27022</xdr:rowOff>
    </xdr:to>
    <xdr:sp macro="" textlink="">
      <xdr:nvSpPr>
        <xdr:cNvPr id="648" name="楕円 647"/>
        <xdr:cNvSpPr/>
      </xdr:nvSpPr>
      <xdr:spPr>
        <a:xfrm>
          <a:off x="14541500" y="1295562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43548</xdr:rowOff>
    </xdr:from>
    <xdr:ext cx="599010" cy="259045"/>
    <xdr:sp macro="" textlink="">
      <xdr:nvSpPr>
        <xdr:cNvPr id="649" name="テキスト ボックス 648"/>
        <xdr:cNvSpPr txBox="1"/>
      </xdr:nvSpPr>
      <xdr:spPr>
        <a:xfrm>
          <a:off x="14292795" y="12730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134525</xdr:rowOff>
    </xdr:from>
    <xdr:to>
      <xdr:col>72</xdr:col>
      <xdr:colOff>38100</xdr:colOff>
      <xdr:row>76</xdr:row>
      <xdr:rowOff>64675</xdr:rowOff>
    </xdr:to>
    <xdr:sp macro="" textlink="">
      <xdr:nvSpPr>
        <xdr:cNvPr id="650" name="楕円 649"/>
        <xdr:cNvSpPr/>
      </xdr:nvSpPr>
      <xdr:spPr>
        <a:xfrm>
          <a:off x="13652500" y="1299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81202</xdr:rowOff>
    </xdr:from>
    <xdr:ext cx="599010" cy="259045"/>
    <xdr:sp macro="" textlink="">
      <xdr:nvSpPr>
        <xdr:cNvPr id="651" name="テキスト ボックス 650"/>
        <xdr:cNvSpPr txBox="1"/>
      </xdr:nvSpPr>
      <xdr:spPr>
        <a:xfrm>
          <a:off x="13403795" y="12768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131904</xdr:rowOff>
    </xdr:from>
    <xdr:to>
      <xdr:col>67</xdr:col>
      <xdr:colOff>101600</xdr:colOff>
      <xdr:row>76</xdr:row>
      <xdr:rowOff>62054</xdr:rowOff>
    </xdr:to>
    <xdr:sp macro="" textlink="">
      <xdr:nvSpPr>
        <xdr:cNvPr id="652" name="楕円 651"/>
        <xdr:cNvSpPr/>
      </xdr:nvSpPr>
      <xdr:spPr>
        <a:xfrm>
          <a:off x="12763500" y="1299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78581</xdr:rowOff>
    </xdr:from>
    <xdr:ext cx="599010" cy="259045"/>
    <xdr:sp macro="" textlink="">
      <xdr:nvSpPr>
        <xdr:cNvPr id="653" name="テキスト ボックス 652"/>
        <xdr:cNvSpPr txBox="1"/>
      </xdr:nvSpPr>
      <xdr:spPr>
        <a:xfrm>
          <a:off x="12514795" y="12765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69" name="テキスト ボックス 668"/>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1" name="テキスト ボックス 670"/>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3" name="テキスト ボックス 672"/>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27271</xdr:rowOff>
    </xdr:from>
    <xdr:to>
      <xdr:col>85</xdr:col>
      <xdr:colOff>126364</xdr:colOff>
      <xdr:row>99</xdr:row>
      <xdr:rowOff>43652</xdr:rowOff>
    </xdr:to>
    <xdr:cxnSp macro="">
      <xdr:nvCxnSpPr>
        <xdr:cNvPr id="677" name="直線コネクタ 676"/>
        <xdr:cNvCxnSpPr/>
      </xdr:nvCxnSpPr>
      <xdr:spPr>
        <a:xfrm flipV="1">
          <a:off x="16317595" y="15629221"/>
          <a:ext cx="1269" cy="1387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47479</xdr:rowOff>
    </xdr:from>
    <xdr:ext cx="469744" cy="259045"/>
    <xdr:sp macro="" textlink="">
      <xdr:nvSpPr>
        <xdr:cNvPr id="678" name="積立金最小値テキスト"/>
        <xdr:cNvSpPr txBox="1"/>
      </xdr:nvSpPr>
      <xdr:spPr>
        <a:xfrm>
          <a:off x="16370300" y="17021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43652</xdr:rowOff>
    </xdr:from>
    <xdr:to>
      <xdr:col>86</xdr:col>
      <xdr:colOff>25400</xdr:colOff>
      <xdr:row>99</xdr:row>
      <xdr:rowOff>43652</xdr:rowOff>
    </xdr:to>
    <xdr:cxnSp macro="">
      <xdr:nvCxnSpPr>
        <xdr:cNvPr id="679" name="直線コネクタ 678"/>
        <xdr:cNvCxnSpPr/>
      </xdr:nvCxnSpPr>
      <xdr:spPr>
        <a:xfrm>
          <a:off x="16230600" y="1701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145398</xdr:rowOff>
    </xdr:from>
    <xdr:ext cx="690189" cy="259045"/>
    <xdr:sp macro="" textlink="">
      <xdr:nvSpPr>
        <xdr:cNvPr id="680" name="積立金最大値テキスト"/>
        <xdr:cNvSpPr txBox="1"/>
      </xdr:nvSpPr>
      <xdr:spPr>
        <a:xfrm>
          <a:off x="16370300" y="154044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27271</xdr:rowOff>
    </xdr:from>
    <xdr:to>
      <xdr:col>86</xdr:col>
      <xdr:colOff>25400</xdr:colOff>
      <xdr:row>91</xdr:row>
      <xdr:rowOff>27271</xdr:rowOff>
    </xdr:to>
    <xdr:cxnSp macro="">
      <xdr:nvCxnSpPr>
        <xdr:cNvPr id="681" name="直線コネクタ 680"/>
        <xdr:cNvCxnSpPr/>
      </xdr:nvCxnSpPr>
      <xdr:spPr>
        <a:xfrm>
          <a:off x="16230600" y="15629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90382</xdr:rowOff>
    </xdr:from>
    <xdr:to>
      <xdr:col>85</xdr:col>
      <xdr:colOff>127000</xdr:colOff>
      <xdr:row>99</xdr:row>
      <xdr:rowOff>17169</xdr:rowOff>
    </xdr:to>
    <xdr:cxnSp macro="">
      <xdr:nvCxnSpPr>
        <xdr:cNvPr id="682" name="直線コネクタ 681"/>
        <xdr:cNvCxnSpPr/>
      </xdr:nvCxnSpPr>
      <xdr:spPr>
        <a:xfrm flipV="1">
          <a:off x="15481300" y="16721032"/>
          <a:ext cx="838200" cy="269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85893</xdr:rowOff>
    </xdr:from>
    <xdr:ext cx="534377" cy="259045"/>
    <xdr:sp macro="" textlink="">
      <xdr:nvSpPr>
        <xdr:cNvPr id="683" name="積立金平均値テキスト"/>
        <xdr:cNvSpPr txBox="1"/>
      </xdr:nvSpPr>
      <xdr:spPr>
        <a:xfrm>
          <a:off x="16370300" y="16887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107466</xdr:rowOff>
    </xdr:from>
    <xdr:to>
      <xdr:col>85</xdr:col>
      <xdr:colOff>177800</xdr:colOff>
      <xdr:row>99</xdr:row>
      <xdr:rowOff>37616</xdr:rowOff>
    </xdr:to>
    <xdr:sp macro="" textlink="">
      <xdr:nvSpPr>
        <xdr:cNvPr id="684" name="フローチャート: 判断 683"/>
        <xdr:cNvSpPr/>
      </xdr:nvSpPr>
      <xdr:spPr>
        <a:xfrm>
          <a:off x="16268700" y="1690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93966</xdr:rowOff>
    </xdr:from>
    <xdr:to>
      <xdr:col>81</xdr:col>
      <xdr:colOff>50800</xdr:colOff>
      <xdr:row>99</xdr:row>
      <xdr:rowOff>17169</xdr:rowOff>
    </xdr:to>
    <xdr:cxnSp macro="">
      <xdr:nvCxnSpPr>
        <xdr:cNvPr id="685" name="直線コネクタ 684"/>
        <xdr:cNvCxnSpPr/>
      </xdr:nvCxnSpPr>
      <xdr:spPr>
        <a:xfrm>
          <a:off x="14592300" y="16896066"/>
          <a:ext cx="889000" cy="94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99589</xdr:rowOff>
    </xdr:from>
    <xdr:to>
      <xdr:col>81</xdr:col>
      <xdr:colOff>101600</xdr:colOff>
      <xdr:row>99</xdr:row>
      <xdr:rowOff>29739</xdr:rowOff>
    </xdr:to>
    <xdr:sp macro="" textlink="">
      <xdr:nvSpPr>
        <xdr:cNvPr id="686" name="フローチャート: 判断 685"/>
        <xdr:cNvSpPr/>
      </xdr:nvSpPr>
      <xdr:spPr>
        <a:xfrm>
          <a:off x="15430500" y="1690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46266</xdr:rowOff>
    </xdr:from>
    <xdr:ext cx="534377" cy="259045"/>
    <xdr:sp macro="" textlink="">
      <xdr:nvSpPr>
        <xdr:cNvPr id="687" name="テキスト ボックス 686"/>
        <xdr:cNvSpPr txBox="1"/>
      </xdr:nvSpPr>
      <xdr:spPr>
        <a:xfrm>
          <a:off x="15214111" y="1667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69055</xdr:rowOff>
    </xdr:from>
    <xdr:to>
      <xdr:col>76</xdr:col>
      <xdr:colOff>114300</xdr:colOff>
      <xdr:row>98</xdr:row>
      <xdr:rowOff>93966</xdr:rowOff>
    </xdr:to>
    <xdr:cxnSp macro="">
      <xdr:nvCxnSpPr>
        <xdr:cNvPr id="688" name="直線コネクタ 687"/>
        <xdr:cNvCxnSpPr/>
      </xdr:nvCxnSpPr>
      <xdr:spPr>
        <a:xfrm>
          <a:off x="13703300" y="16871155"/>
          <a:ext cx="889000" cy="24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100044</xdr:rowOff>
    </xdr:from>
    <xdr:to>
      <xdr:col>76</xdr:col>
      <xdr:colOff>165100</xdr:colOff>
      <xdr:row>99</xdr:row>
      <xdr:rowOff>30194</xdr:rowOff>
    </xdr:to>
    <xdr:sp macro="" textlink="">
      <xdr:nvSpPr>
        <xdr:cNvPr id="689" name="フローチャート: 判断 688"/>
        <xdr:cNvSpPr/>
      </xdr:nvSpPr>
      <xdr:spPr>
        <a:xfrm>
          <a:off x="14541500" y="1690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21321</xdr:rowOff>
    </xdr:from>
    <xdr:ext cx="534377" cy="259045"/>
    <xdr:sp macro="" textlink="">
      <xdr:nvSpPr>
        <xdr:cNvPr id="690" name="テキスト ボックス 689"/>
        <xdr:cNvSpPr txBox="1"/>
      </xdr:nvSpPr>
      <xdr:spPr>
        <a:xfrm>
          <a:off x="14325111" y="1699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5632</xdr:rowOff>
    </xdr:from>
    <xdr:to>
      <xdr:col>71</xdr:col>
      <xdr:colOff>177800</xdr:colOff>
      <xdr:row>98</xdr:row>
      <xdr:rowOff>69055</xdr:rowOff>
    </xdr:to>
    <xdr:cxnSp macro="">
      <xdr:nvCxnSpPr>
        <xdr:cNvPr id="691" name="直線コネクタ 690"/>
        <xdr:cNvCxnSpPr/>
      </xdr:nvCxnSpPr>
      <xdr:spPr>
        <a:xfrm>
          <a:off x="12814300" y="16807732"/>
          <a:ext cx="889000" cy="63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110576</xdr:rowOff>
    </xdr:from>
    <xdr:to>
      <xdr:col>72</xdr:col>
      <xdr:colOff>38100</xdr:colOff>
      <xdr:row>99</xdr:row>
      <xdr:rowOff>40726</xdr:rowOff>
    </xdr:to>
    <xdr:sp macro="" textlink="">
      <xdr:nvSpPr>
        <xdr:cNvPr id="692" name="フローチャート: 判断 691"/>
        <xdr:cNvSpPr/>
      </xdr:nvSpPr>
      <xdr:spPr>
        <a:xfrm>
          <a:off x="13652500" y="1691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31853</xdr:rowOff>
    </xdr:from>
    <xdr:ext cx="534377" cy="259045"/>
    <xdr:sp macro="" textlink="">
      <xdr:nvSpPr>
        <xdr:cNvPr id="693" name="テキスト ボックス 692"/>
        <xdr:cNvSpPr txBox="1"/>
      </xdr:nvSpPr>
      <xdr:spPr>
        <a:xfrm>
          <a:off x="13436111" y="1700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98020</xdr:rowOff>
    </xdr:from>
    <xdr:to>
      <xdr:col>67</xdr:col>
      <xdr:colOff>101600</xdr:colOff>
      <xdr:row>99</xdr:row>
      <xdr:rowOff>28170</xdr:rowOff>
    </xdr:to>
    <xdr:sp macro="" textlink="">
      <xdr:nvSpPr>
        <xdr:cNvPr id="694" name="フローチャート: 判断 693"/>
        <xdr:cNvSpPr/>
      </xdr:nvSpPr>
      <xdr:spPr>
        <a:xfrm>
          <a:off x="12763500" y="16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19297</xdr:rowOff>
    </xdr:from>
    <xdr:ext cx="534377" cy="259045"/>
    <xdr:sp macro="" textlink="">
      <xdr:nvSpPr>
        <xdr:cNvPr id="695" name="テキスト ボックス 694"/>
        <xdr:cNvSpPr txBox="1"/>
      </xdr:nvSpPr>
      <xdr:spPr>
        <a:xfrm>
          <a:off x="12547111" y="16992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39582</xdr:rowOff>
    </xdr:from>
    <xdr:to>
      <xdr:col>85</xdr:col>
      <xdr:colOff>177800</xdr:colOff>
      <xdr:row>97</xdr:row>
      <xdr:rowOff>141182</xdr:rowOff>
    </xdr:to>
    <xdr:sp macro="" textlink="">
      <xdr:nvSpPr>
        <xdr:cNvPr id="701" name="楕円 700"/>
        <xdr:cNvSpPr/>
      </xdr:nvSpPr>
      <xdr:spPr>
        <a:xfrm>
          <a:off x="16268700" y="1667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62459</xdr:rowOff>
    </xdr:from>
    <xdr:ext cx="599010" cy="259045"/>
    <xdr:sp macro="" textlink="">
      <xdr:nvSpPr>
        <xdr:cNvPr id="702" name="積立金該当値テキスト"/>
        <xdr:cNvSpPr txBox="1"/>
      </xdr:nvSpPr>
      <xdr:spPr>
        <a:xfrm>
          <a:off x="16370300" y="16521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137819</xdr:rowOff>
    </xdr:from>
    <xdr:to>
      <xdr:col>81</xdr:col>
      <xdr:colOff>101600</xdr:colOff>
      <xdr:row>99</xdr:row>
      <xdr:rowOff>67969</xdr:rowOff>
    </xdr:to>
    <xdr:sp macro="" textlink="">
      <xdr:nvSpPr>
        <xdr:cNvPr id="703" name="楕円 702"/>
        <xdr:cNvSpPr/>
      </xdr:nvSpPr>
      <xdr:spPr>
        <a:xfrm>
          <a:off x="15430500" y="1693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59096</xdr:rowOff>
    </xdr:from>
    <xdr:ext cx="534377" cy="259045"/>
    <xdr:sp macro="" textlink="">
      <xdr:nvSpPr>
        <xdr:cNvPr id="704" name="テキスト ボックス 703"/>
        <xdr:cNvSpPr txBox="1"/>
      </xdr:nvSpPr>
      <xdr:spPr>
        <a:xfrm>
          <a:off x="15214111" y="17032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43166</xdr:rowOff>
    </xdr:from>
    <xdr:to>
      <xdr:col>76</xdr:col>
      <xdr:colOff>165100</xdr:colOff>
      <xdr:row>98</xdr:row>
      <xdr:rowOff>144766</xdr:rowOff>
    </xdr:to>
    <xdr:sp macro="" textlink="">
      <xdr:nvSpPr>
        <xdr:cNvPr id="705" name="楕円 704"/>
        <xdr:cNvSpPr/>
      </xdr:nvSpPr>
      <xdr:spPr>
        <a:xfrm>
          <a:off x="14541500" y="1684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161293</xdr:rowOff>
    </xdr:from>
    <xdr:ext cx="599010" cy="259045"/>
    <xdr:sp macro="" textlink="">
      <xdr:nvSpPr>
        <xdr:cNvPr id="706" name="テキスト ボックス 705"/>
        <xdr:cNvSpPr txBox="1"/>
      </xdr:nvSpPr>
      <xdr:spPr>
        <a:xfrm>
          <a:off x="14292795" y="16620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18255</xdr:rowOff>
    </xdr:from>
    <xdr:to>
      <xdr:col>72</xdr:col>
      <xdr:colOff>38100</xdr:colOff>
      <xdr:row>98</xdr:row>
      <xdr:rowOff>119855</xdr:rowOff>
    </xdr:to>
    <xdr:sp macro="" textlink="">
      <xdr:nvSpPr>
        <xdr:cNvPr id="707" name="楕円 706"/>
        <xdr:cNvSpPr/>
      </xdr:nvSpPr>
      <xdr:spPr>
        <a:xfrm>
          <a:off x="13652500" y="1682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136382</xdr:rowOff>
    </xdr:from>
    <xdr:ext cx="599010" cy="259045"/>
    <xdr:sp macro="" textlink="">
      <xdr:nvSpPr>
        <xdr:cNvPr id="708" name="テキスト ボックス 707"/>
        <xdr:cNvSpPr txBox="1"/>
      </xdr:nvSpPr>
      <xdr:spPr>
        <a:xfrm>
          <a:off x="13403795" y="1659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126282</xdr:rowOff>
    </xdr:from>
    <xdr:to>
      <xdr:col>67</xdr:col>
      <xdr:colOff>101600</xdr:colOff>
      <xdr:row>98</xdr:row>
      <xdr:rowOff>56432</xdr:rowOff>
    </xdr:to>
    <xdr:sp macro="" textlink="">
      <xdr:nvSpPr>
        <xdr:cNvPr id="709" name="楕円 708"/>
        <xdr:cNvSpPr/>
      </xdr:nvSpPr>
      <xdr:spPr>
        <a:xfrm>
          <a:off x="12763500" y="1675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72959</xdr:rowOff>
    </xdr:from>
    <xdr:ext cx="599010" cy="259045"/>
    <xdr:sp macro="" textlink="">
      <xdr:nvSpPr>
        <xdr:cNvPr id="710" name="テキスト ボックス 709"/>
        <xdr:cNvSpPr txBox="1"/>
      </xdr:nvSpPr>
      <xdr:spPr>
        <a:xfrm>
          <a:off x="12514795" y="16532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1" name="直線コネクタ 72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2" name="テキスト ボックス 72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3" name="直線コネクタ 72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4" name="テキスト ボックス 723"/>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5" name="直線コネクタ 72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6" name="テキスト ボックス 725"/>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7" name="直線コネクタ 72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8" name="テキスト ボックス 727"/>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8987</xdr:rowOff>
    </xdr:from>
    <xdr:to>
      <xdr:col>116</xdr:col>
      <xdr:colOff>62864</xdr:colOff>
      <xdr:row>38</xdr:row>
      <xdr:rowOff>139700</xdr:rowOff>
    </xdr:to>
    <xdr:cxnSp macro="">
      <xdr:nvCxnSpPr>
        <xdr:cNvPr id="732" name="直線コネクタ 731"/>
        <xdr:cNvCxnSpPr/>
      </xdr:nvCxnSpPr>
      <xdr:spPr>
        <a:xfrm flipV="1">
          <a:off x="22159595" y="5495387"/>
          <a:ext cx="1269" cy="1159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3"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4" name="直線コネクタ 73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127114</xdr:rowOff>
    </xdr:from>
    <xdr:ext cx="534377" cy="259045"/>
    <xdr:sp macro="" textlink="">
      <xdr:nvSpPr>
        <xdr:cNvPr id="735" name="投資及び出資金最大値テキスト"/>
        <xdr:cNvSpPr txBox="1"/>
      </xdr:nvSpPr>
      <xdr:spPr>
        <a:xfrm>
          <a:off x="22212300" y="527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8987</xdr:rowOff>
    </xdr:from>
    <xdr:to>
      <xdr:col>116</xdr:col>
      <xdr:colOff>152400</xdr:colOff>
      <xdr:row>32</xdr:row>
      <xdr:rowOff>8987</xdr:rowOff>
    </xdr:to>
    <xdr:cxnSp macro="">
      <xdr:nvCxnSpPr>
        <xdr:cNvPr id="736" name="直線コネクタ 735"/>
        <xdr:cNvCxnSpPr/>
      </xdr:nvCxnSpPr>
      <xdr:spPr>
        <a:xfrm>
          <a:off x="22072600" y="5495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30063</xdr:rowOff>
    </xdr:from>
    <xdr:to>
      <xdr:col>116</xdr:col>
      <xdr:colOff>63500</xdr:colOff>
      <xdr:row>38</xdr:row>
      <xdr:rowOff>139700</xdr:rowOff>
    </xdr:to>
    <xdr:cxnSp macro="">
      <xdr:nvCxnSpPr>
        <xdr:cNvPr id="737" name="直線コネクタ 736"/>
        <xdr:cNvCxnSpPr/>
      </xdr:nvCxnSpPr>
      <xdr:spPr>
        <a:xfrm>
          <a:off x="21323300" y="6373713"/>
          <a:ext cx="838200" cy="28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32041</xdr:rowOff>
    </xdr:from>
    <xdr:ext cx="469744" cy="259045"/>
    <xdr:sp macro="" textlink="">
      <xdr:nvSpPr>
        <xdr:cNvPr id="738" name="投資及び出資金平均値テキスト"/>
        <xdr:cNvSpPr txBox="1"/>
      </xdr:nvSpPr>
      <xdr:spPr>
        <a:xfrm>
          <a:off x="22212300" y="63756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9165</xdr:rowOff>
    </xdr:from>
    <xdr:to>
      <xdr:col>116</xdr:col>
      <xdr:colOff>114300</xdr:colOff>
      <xdr:row>38</xdr:row>
      <xdr:rowOff>110765</xdr:rowOff>
    </xdr:to>
    <xdr:sp macro="" textlink="">
      <xdr:nvSpPr>
        <xdr:cNvPr id="739" name="フローチャート: 判断 738"/>
        <xdr:cNvSpPr/>
      </xdr:nvSpPr>
      <xdr:spPr>
        <a:xfrm>
          <a:off x="22110700" y="652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30063</xdr:rowOff>
    </xdr:from>
    <xdr:to>
      <xdr:col>111</xdr:col>
      <xdr:colOff>177800</xdr:colOff>
      <xdr:row>38</xdr:row>
      <xdr:rowOff>139700</xdr:rowOff>
    </xdr:to>
    <xdr:cxnSp macro="">
      <xdr:nvCxnSpPr>
        <xdr:cNvPr id="740" name="直線コネクタ 739"/>
        <xdr:cNvCxnSpPr/>
      </xdr:nvCxnSpPr>
      <xdr:spPr>
        <a:xfrm flipV="1">
          <a:off x="20434300" y="6373713"/>
          <a:ext cx="889000" cy="28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3541</xdr:rowOff>
    </xdr:from>
    <xdr:to>
      <xdr:col>112</xdr:col>
      <xdr:colOff>38100</xdr:colOff>
      <xdr:row>38</xdr:row>
      <xdr:rowOff>105141</xdr:rowOff>
    </xdr:to>
    <xdr:sp macro="" textlink="">
      <xdr:nvSpPr>
        <xdr:cNvPr id="741" name="フローチャート: 判断 740"/>
        <xdr:cNvSpPr/>
      </xdr:nvSpPr>
      <xdr:spPr>
        <a:xfrm>
          <a:off x="21272500" y="651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96268</xdr:rowOff>
    </xdr:from>
    <xdr:ext cx="469744" cy="259045"/>
    <xdr:sp macro="" textlink="">
      <xdr:nvSpPr>
        <xdr:cNvPr id="742" name="テキスト ボックス 741"/>
        <xdr:cNvSpPr txBox="1"/>
      </xdr:nvSpPr>
      <xdr:spPr>
        <a:xfrm>
          <a:off x="21088428" y="661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3" name="直線コネクタ 74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155194</xdr:rowOff>
    </xdr:from>
    <xdr:to>
      <xdr:col>107</xdr:col>
      <xdr:colOff>101600</xdr:colOff>
      <xdr:row>38</xdr:row>
      <xdr:rowOff>85344</xdr:rowOff>
    </xdr:to>
    <xdr:sp macro="" textlink="">
      <xdr:nvSpPr>
        <xdr:cNvPr id="744" name="フローチャート: 判断 743"/>
        <xdr:cNvSpPr/>
      </xdr:nvSpPr>
      <xdr:spPr>
        <a:xfrm>
          <a:off x="20383500" y="649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101871</xdr:rowOff>
    </xdr:from>
    <xdr:ext cx="469744" cy="259045"/>
    <xdr:sp macro="" textlink="">
      <xdr:nvSpPr>
        <xdr:cNvPr id="745" name="テキスト ボックス 744"/>
        <xdr:cNvSpPr txBox="1"/>
      </xdr:nvSpPr>
      <xdr:spPr>
        <a:xfrm>
          <a:off x="20199428" y="6274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6" name="直線コネクタ 74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59456</xdr:rowOff>
    </xdr:from>
    <xdr:to>
      <xdr:col>102</xdr:col>
      <xdr:colOff>165100</xdr:colOff>
      <xdr:row>38</xdr:row>
      <xdr:rowOff>161056</xdr:rowOff>
    </xdr:to>
    <xdr:sp macro="" textlink="">
      <xdr:nvSpPr>
        <xdr:cNvPr id="747" name="フローチャート: 判断 746"/>
        <xdr:cNvSpPr/>
      </xdr:nvSpPr>
      <xdr:spPr>
        <a:xfrm>
          <a:off x="19494500" y="657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6133</xdr:rowOff>
    </xdr:from>
    <xdr:ext cx="378565" cy="259045"/>
    <xdr:sp macro="" textlink="">
      <xdr:nvSpPr>
        <xdr:cNvPr id="748" name="テキスト ボックス 747"/>
        <xdr:cNvSpPr txBox="1"/>
      </xdr:nvSpPr>
      <xdr:spPr>
        <a:xfrm>
          <a:off x="19356017" y="6349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36825</xdr:rowOff>
    </xdr:from>
    <xdr:to>
      <xdr:col>98</xdr:col>
      <xdr:colOff>38100</xdr:colOff>
      <xdr:row>38</xdr:row>
      <xdr:rowOff>138425</xdr:rowOff>
    </xdr:to>
    <xdr:sp macro="" textlink="">
      <xdr:nvSpPr>
        <xdr:cNvPr id="749" name="フローチャート: 判断 748"/>
        <xdr:cNvSpPr/>
      </xdr:nvSpPr>
      <xdr:spPr>
        <a:xfrm>
          <a:off x="18605500" y="65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154952</xdr:rowOff>
    </xdr:from>
    <xdr:ext cx="469744" cy="259045"/>
    <xdr:sp macro="" textlink="">
      <xdr:nvSpPr>
        <xdr:cNvPr id="750" name="テキスト ボックス 749"/>
        <xdr:cNvSpPr txBox="1"/>
      </xdr:nvSpPr>
      <xdr:spPr>
        <a:xfrm>
          <a:off x="18421428" y="63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6" name="楕円 75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7"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150713</xdr:rowOff>
    </xdr:from>
    <xdr:to>
      <xdr:col>112</xdr:col>
      <xdr:colOff>38100</xdr:colOff>
      <xdr:row>37</xdr:row>
      <xdr:rowOff>80863</xdr:rowOff>
    </xdr:to>
    <xdr:sp macro="" textlink="">
      <xdr:nvSpPr>
        <xdr:cNvPr id="758" name="楕円 757"/>
        <xdr:cNvSpPr/>
      </xdr:nvSpPr>
      <xdr:spPr>
        <a:xfrm>
          <a:off x="21272500" y="632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97390</xdr:rowOff>
    </xdr:from>
    <xdr:ext cx="469744" cy="259045"/>
    <xdr:sp macro="" textlink="">
      <xdr:nvSpPr>
        <xdr:cNvPr id="759" name="テキスト ボックス 758"/>
        <xdr:cNvSpPr txBox="1"/>
      </xdr:nvSpPr>
      <xdr:spPr>
        <a:xfrm>
          <a:off x="21088428" y="609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0" name="楕円 75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1" name="テキスト ボックス 76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2" name="楕円 76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3" name="テキスト ボックス 762"/>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4" name="楕円 76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5" name="テキスト ボックス 764"/>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6" name="直線コネクタ 77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7" name="テキスト ボックス 77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8" name="直線コネクタ 77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9" name="テキスト ボックス 778"/>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2" name="直線コネクタ 78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3" name="テキスト ボックス 782"/>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4" name="直線コネクタ 78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5" name="テキスト ボックス 784"/>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7" name="テキスト ボックス 786"/>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143180</xdr:rowOff>
    </xdr:from>
    <xdr:to>
      <xdr:col>116</xdr:col>
      <xdr:colOff>62864</xdr:colOff>
      <xdr:row>59</xdr:row>
      <xdr:rowOff>44450</xdr:rowOff>
    </xdr:to>
    <xdr:cxnSp macro="">
      <xdr:nvCxnSpPr>
        <xdr:cNvPr id="789" name="直線コネクタ 788"/>
        <xdr:cNvCxnSpPr/>
      </xdr:nvCxnSpPr>
      <xdr:spPr>
        <a:xfrm flipV="1">
          <a:off x="22159595" y="8544230"/>
          <a:ext cx="1269" cy="1615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0"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1" name="直線コネクタ 79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89857</xdr:rowOff>
    </xdr:from>
    <xdr:ext cx="599010" cy="259045"/>
    <xdr:sp macro="" textlink="">
      <xdr:nvSpPr>
        <xdr:cNvPr id="792" name="貸付金最大値テキスト"/>
        <xdr:cNvSpPr txBox="1"/>
      </xdr:nvSpPr>
      <xdr:spPr>
        <a:xfrm>
          <a:off x="22212300" y="8319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143180</xdr:rowOff>
    </xdr:from>
    <xdr:to>
      <xdr:col>116</xdr:col>
      <xdr:colOff>152400</xdr:colOff>
      <xdr:row>49</xdr:row>
      <xdr:rowOff>143180</xdr:rowOff>
    </xdr:to>
    <xdr:cxnSp macro="">
      <xdr:nvCxnSpPr>
        <xdr:cNvPr id="793" name="直線コネクタ 792"/>
        <xdr:cNvCxnSpPr/>
      </xdr:nvCxnSpPr>
      <xdr:spPr>
        <a:xfrm>
          <a:off x="22072600" y="854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6274</xdr:rowOff>
    </xdr:from>
    <xdr:to>
      <xdr:col>116</xdr:col>
      <xdr:colOff>63500</xdr:colOff>
      <xdr:row>59</xdr:row>
      <xdr:rowOff>14783</xdr:rowOff>
    </xdr:to>
    <xdr:cxnSp macro="">
      <xdr:nvCxnSpPr>
        <xdr:cNvPr id="794" name="直線コネクタ 793"/>
        <xdr:cNvCxnSpPr/>
      </xdr:nvCxnSpPr>
      <xdr:spPr>
        <a:xfrm flipV="1">
          <a:off x="21323300" y="10121824"/>
          <a:ext cx="838200" cy="8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103877</xdr:rowOff>
    </xdr:from>
    <xdr:ext cx="469744" cy="259045"/>
    <xdr:sp macro="" textlink="">
      <xdr:nvSpPr>
        <xdr:cNvPr id="795" name="貸付金平均値テキスト"/>
        <xdr:cNvSpPr txBox="1"/>
      </xdr:nvSpPr>
      <xdr:spPr>
        <a:xfrm>
          <a:off x="22212300" y="9876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81000</xdr:rowOff>
    </xdr:from>
    <xdr:to>
      <xdr:col>116</xdr:col>
      <xdr:colOff>114300</xdr:colOff>
      <xdr:row>59</xdr:row>
      <xdr:rowOff>11150</xdr:rowOff>
    </xdr:to>
    <xdr:sp macro="" textlink="">
      <xdr:nvSpPr>
        <xdr:cNvPr id="796" name="フローチャート: 判断 795"/>
        <xdr:cNvSpPr/>
      </xdr:nvSpPr>
      <xdr:spPr>
        <a:xfrm>
          <a:off x="22110700" y="1002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14783</xdr:rowOff>
    </xdr:from>
    <xdr:to>
      <xdr:col>111</xdr:col>
      <xdr:colOff>177800</xdr:colOff>
      <xdr:row>59</xdr:row>
      <xdr:rowOff>23114</xdr:rowOff>
    </xdr:to>
    <xdr:cxnSp macro="">
      <xdr:nvCxnSpPr>
        <xdr:cNvPr id="797" name="直線コネクタ 796"/>
        <xdr:cNvCxnSpPr/>
      </xdr:nvCxnSpPr>
      <xdr:spPr>
        <a:xfrm flipV="1">
          <a:off x="20434300" y="10130333"/>
          <a:ext cx="889000" cy="8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91999</xdr:rowOff>
    </xdr:from>
    <xdr:to>
      <xdr:col>112</xdr:col>
      <xdr:colOff>38100</xdr:colOff>
      <xdr:row>59</xdr:row>
      <xdr:rowOff>22149</xdr:rowOff>
    </xdr:to>
    <xdr:sp macro="" textlink="">
      <xdr:nvSpPr>
        <xdr:cNvPr id="798" name="フローチャート: 判断 797"/>
        <xdr:cNvSpPr/>
      </xdr:nvSpPr>
      <xdr:spPr>
        <a:xfrm>
          <a:off x="21272500" y="100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38676</xdr:rowOff>
    </xdr:from>
    <xdr:ext cx="469744" cy="259045"/>
    <xdr:sp macro="" textlink="">
      <xdr:nvSpPr>
        <xdr:cNvPr id="799" name="テキスト ボックス 798"/>
        <xdr:cNvSpPr txBox="1"/>
      </xdr:nvSpPr>
      <xdr:spPr>
        <a:xfrm>
          <a:off x="21088428" y="9811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23114</xdr:rowOff>
    </xdr:from>
    <xdr:to>
      <xdr:col>107</xdr:col>
      <xdr:colOff>50800</xdr:colOff>
      <xdr:row>59</xdr:row>
      <xdr:rowOff>23940</xdr:rowOff>
    </xdr:to>
    <xdr:cxnSp macro="">
      <xdr:nvCxnSpPr>
        <xdr:cNvPr id="800" name="直線コネクタ 799"/>
        <xdr:cNvCxnSpPr/>
      </xdr:nvCxnSpPr>
      <xdr:spPr>
        <a:xfrm flipV="1">
          <a:off x="19545300" y="10138664"/>
          <a:ext cx="889000" cy="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117475</xdr:rowOff>
    </xdr:from>
    <xdr:to>
      <xdr:col>107</xdr:col>
      <xdr:colOff>101600</xdr:colOff>
      <xdr:row>59</xdr:row>
      <xdr:rowOff>47625</xdr:rowOff>
    </xdr:to>
    <xdr:sp macro="" textlink="">
      <xdr:nvSpPr>
        <xdr:cNvPr id="801" name="フローチャート: 判断 800"/>
        <xdr:cNvSpPr/>
      </xdr:nvSpPr>
      <xdr:spPr>
        <a:xfrm>
          <a:off x="20383500" y="1006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64152</xdr:rowOff>
    </xdr:from>
    <xdr:ext cx="469744" cy="259045"/>
    <xdr:sp macro="" textlink="">
      <xdr:nvSpPr>
        <xdr:cNvPr id="802" name="テキスト ボックス 801"/>
        <xdr:cNvSpPr txBox="1"/>
      </xdr:nvSpPr>
      <xdr:spPr>
        <a:xfrm>
          <a:off x="20199428" y="9836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1105</xdr:rowOff>
    </xdr:from>
    <xdr:to>
      <xdr:col>102</xdr:col>
      <xdr:colOff>114300</xdr:colOff>
      <xdr:row>59</xdr:row>
      <xdr:rowOff>23940</xdr:rowOff>
    </xdr:to>
    <xdr:cxnSp macro="">
      <xdr:nvCxnSpPr>
        <xdr:cNvPr id="803" name="直線コネクタ 802"/>
        <xdr:cNvCxnSpPr/>
      </xdr:nvCxnSpPr>
      <xdr:spPr>
        <a:xfrm>
          <a:off x="18656300" y="10116655"/>
          <a:ext cx="889000" cy="2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122339</xdr:rowOff>
    </xdr:from>
    <xdr:to>
      <xdr:col>102</xdr:col>
      <xdr:colOff>165100</xdr:colOff>
      <xdr:row>59</xdr:row>
      <xdr:rowOff>52489</xdr:rowOff>
    </xdr:to>
    <xdr:sp macro="" textlink="">
      <xdr:nvSpPr>
        <xdr:cNvPr id="804" name="フローチャート: 判断 803"/>
        <xdr:cNvSpPr/>
      </xdr:nvSpPr>
      <xdr:spPr>
        <a:xfrm>
          <a:off x="19494500" y="1006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69016</xdr:rowOff>
    </xdr:from>
    <xdr:ext cx="469744" cy="259045"/>
    <xdr:sp macro="" textlink="">
      <xdr:nvSpPr>
        <xdr:cNvPr id="805" name="テキスト ボックス 804"/>
        <xdr:cNvSpPr txBox="1"/>
      </xdr:nvSpPr>
      <xdr:spPr>
        <a:xfrm>
          <a:off x="19310428" y="984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11176</xdr:rowOff>
    </xdr:from>
    <xdr:to>
      <xdr:col>98</xdr:col>
      <xdr:colOff>38100</xdr:colOff>
      <xdr:row>58</xdr:row>
      <xdr:rowOff>112776</xdr:rowOff>
    </xdr:to>
    <xdr:sp macro="" textlink="">
      <xdr:nvSpPr>
        <xdr:cNvPr id="806" name="フローチャート: 判断 805"/>
        <xdr:cNvSpPr/>
      </xdr:nvSpPr>
      <xdr:spPr>
        <a:xfrm>
          <a:off x="18605500" y="995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129303</xdr:rowOff>
    </xdr:from>
    <xdr:ext cx="534377" cy="259045"/>
    <xdr:sp macro="" textlink="">
      <xdr:nvSpPr>
        <xdr:cNvPr id="807" name="テキスト ボックス 806"/>
        <xdr:cNvSpPr txBox="1"/>
      </xdr:nvSpPr>
      <xdr:spPr>
        <a:xfrm>
          <a:off x="18389111" y="973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126924</xdr:rowOff>
    </xdr:from>
    <xdr:to>
      <xdr:col>116</xdr:col>
      <xdr:colOff>114300</xdr:colOff>
      <xdr:row>59</xdr:row>
      <xdr:rowOff>57074</xdr:rowOff>
    </xdr:to>
    <xdr:sp macro="" textlink="">
      <xdr:nvSpPr>
        <xdr:cNvPr id="813" name="楕円 812"/>
        <xdr:cNvSpPr/>
      </xdr:nvSpPr>
      <xdr:spPr>
        <a:xfrm>
          <a:off x="22110700" y="1007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59428</xdr:rowOff>
    </xdr:from>
    <xdr:ext cx="469744" cy="259045"/>
    <xdr:sp macro="" textlink="">
      <xdr:nvSpPr>
        <xdr:cNvPr id="814" name="貸付金該当値テキスト"/>
        <xdr:cNvSpPr txBox="1"/>
      </xdr:nvSpPr>
      <xdr:spPr>
        <a:xfrm>
          <a:off x="22212300" y="10003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135433</xdr:rowOff>
    </xdr:from>
    <xdr:to>
      <xdr:col>112</xdr:col>
      <xdr:colOff>38100</xdr:colOff>
      <xdr:row>59</xdr:row>
      <xdr:rowOff>65583</xdr:rowOff>
    </xdr:to>
    <xdr:sp macro="" textlink="">
      <xdr:nvSpPr>
        <xdr:cNvPr id="815" name="楕円 814"/>
        <xdr:cNvSpPr/>
      </xdr:nvSpPr>
      <xdr:spPr>
        <a:xfrm>
          <a:off x="21272500" y="1007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56710</xdr:rowOff>
    </xdr:from>
    <xdr:ext cx="469744" cy="259045"/>
    <xdr:sp macro="" textlink="">
      <xdr:nvSpPr>
        <xdr:cNvPr id="816" name="テキスト ボックス 815"/>
        <xdr:cNvSpPr txBox="1"/>
      </xdr:nvSpPr>
      <xdr:spPr>
        <a:xfrm>
          <a:off x="21088428" y="10172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143764</xdr:rowOff>
    </xdr:from>
    <xdr:to>
      <xdr:col>107</xdr:col>
      <xdr:colOff>101600</xdr:colOff>
      <xdr:row>59</xdr:row>
      <xdr:rowOff>73914</xdr:rowOff>
    </xdr:to>
    <xdr:sp macro="" textlink="">
      <xdr:nvSpPr>
        <xdr:cNvPr id="817" name="楕円 816"/>
        <xdr:cNvSpPr/>
      </xdr:nvSpPr>
      <xdr:spPr>
        <a:xfrm>
          <a:off x="20383500" y="1008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65041</xdr:rowOff>
    </xdr:from>
    <xdr:ext cx="469744" cy="259045"/>
    <xdr:sp macro="" textlink="">
      <xdr:nvSpPr>
        <xdr:cNvPr id="818" name="テキスト ボックス 817"/>
        <xdr:cNvSpPr txBox="1"/>
      </xdr:nvSpPr>
      <xdr:spPr>
        <a:xfrm>
          <a:off x="20199428" y="1018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144590</xdr:rowOff>
    </xdr:from>
    <xdr:to>
      <xdr:col>102</xdr:col>
      <xdr:colOff>165100</xdr:colOff>
      <xdr:row>59</xdr:row>
      <xdr:rowOff>74740</xdr:rowOff>
    </xdr:to>
    <xdr:sp macro="" textlink="">
      <xdr:nvSpPr>
        <xdr:cNvPr id="819" name="楕円 818"/>
        <xdr:cNvSpPr/>
      </xdr:nvSpPr>
      <xdr:spPr>
        <a:xfrm>
          <a:off x="19494500" y="1008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65867</xdr:rowOff>
    </xdr:from>
    <xdr:ext cx="469744" cy="259045"/>
    <xdr:sp macro="" textlink="">
      <xdr:nvSpPr>
        <xdr:cNvPr id="820" name="テキスト ボックス 819"/>
        <xdr:cNvSpPr txBox="1"/>
      </xdr:nvSpPr>
      <xdr:spPr>
        <a:xfrm>
          <a:off x="19310428" y="1018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121755</xdr:rowOff>
    </xdr:from>
    <xdr:to>
      <xdr:col>98</xdr:col>
      <xdr:colOff>38100</xdr:colOff>
      <xdr:row>59</xdr:row>
      <xdr:rowOff>51905</xdr:rowOff>
    </xdr:to>
    <xdr:sp macro="" textlink="">
      <xdr:nvSpPr>
        <xdr:cNvPr id="821" name="楕円 820"/>
        <xdr:cNvSpPr/>
      </xdr:nvSpPr>
      <xdr:spPr>
        <a:xfrm>
          <a:off x="18605500" y="1006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43032</xdr:rowOff>
    </xdr:from>
    <xdr:ext cx="469744" cy="259045"/>
    <xdr:sp macro="" textlink="">
      <xdr:nvSpPr>
        <xdr:cNvPr id="822" name="テキスト ボックス 821"/>
        <xdr:cNvSpPr txBox="1"/>
      </xdr:nvSpPr>
      <xdr:spPr>
        <a:xfrm>
          <a:off x="18421428" y="1015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3" name="直線コネクタ 832"/>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4" name="テキスト ボックス 833"/>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5" name="直線コネクタ 834"/>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36" name="テキスト ボックス 835"/>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7" name="直線コネクタ 836"/>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8" name="テキスト ボックス 837"/>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9" name="直線コネクタ 838"/>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0" name="テキスト ボックス 839"/>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1" name="直線コネクタ 840"/>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2" name="テキスト ボックス 841"/>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3" name="直線コネクタ 842"/>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4" name="テキスト ボックス 843"/>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60177</xdr:rowOff>
    </xdr:from>
    <xdr:to>
      <xdr:col>116</xdr:col>
      <xdr:colOff>62864</xdr:colOff>
      <xdr:row>78</xdr:row>
      <xdr:rowOff>149961</xdr:rowOff>
    </xdr:to>
    <xdr:cxnSp macro="">
      <xdr:nvCxnSpPr>
        <xdr:cNvPr id="848" name="直線コネクタ 847"/>
        <xdr:cNvCxnSpPr/>
      </xdr:nvCxnSpPr>
      <xdr:spPr>
        <a:xfrm flipV="1">
          <a:off x="22159595" y="12233127"/>
          <a:ext cx="1269" cy="1289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153788</xdr:rowOff>
    </xdr:from>
    <xdr:ext cx="534377" cy="259045"/>
    <xdr:sp macro="" textlink="">
      <xdr:nvSpPr>
        <xdr:cNvPr id="849" name="繰出金最小値テキスト"/>
        <xdr:cNvSpPr txBox="1"/>
      </xdr:nvSpPr>
      <xdr:spPr>
        <a:xfrm>
          <a:off x="22212300" y="1352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149961</xdr:rowOff>
    </xdr:from>
    <xdr:to>
      <xdr:col>116</xdr:col>
      <xdr:colOff>152400</xdr:colOff>
      <xdr:row>78</xdr:row>
      <xdr:rowOff>149961</xdr:rowOff>
    </xdr:to>
    <xdr:cxnSp macro="">
      <xdr:nvCxnSpPr>
        <xdr:cNvPr id="850" name="直線コネクタ 849"/>
        <xdr:cNvCxnSpPr/>
      </xdr:nvCxnSpPr>
      <xdr:spPr>
        <a:xfrm>
          <a:off x="22072600" y="13523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6854</xdr:rowOff>
    </xdr:from>
    <xdr:ext cx="599010" cy="259045"/>
    <xdr:sp macro="" textlink="">
      <xdr:nvSpPr>
        <xdr:cNvPr id="851" name="繰出金最大値テキスト"/>
        <xdr:cNvSpPr txBox="1"/>
      </xdr:nvSpPr>
      <xdr:spPr>
        <a:xfrm>
          <a:off x="22212300" y="12008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60177</xdr:rowOff>
    </xdr:from>
    <xdr:to>
      <xdr:col>116</xdr:col>
      <xdr:colOff>152400</xdr:colOff>
      <xdr:row>71</xdr:row>
      <xdr:rowOff>60177</xdr:rowOff>
    </xdr:to>
    <xdr:cxnSp macro="">
      <xdr:nvCxnSpPr>
        <xdr:cNvPr id="852" name="直線コネクタ 851"/>
        <xdr:cNvCxnSpPr/>
      </xdr:nvCxnSpPr>
      <xdr:spPr>
        <a:xfrm>
          <a:off x="22072600" y="12233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123261</xdr:rowOff>
    </xdr:from>
    <xdr:to>
      <xdr:col>116</xdr:col>
      <xdr:colOff>63500</xdr:colOff>
      <xdr:row>76</xdr:row>
      <xdr:rowOff>47003</xdr:rowOff>
    </xdr:to>
    <xdr:cxnSp macro="">
      <xdr:nvCxnSpPr>
        <xdr:cNvPr id="853" name="直線コネクタ 852"/>
        <xdr:cNvCxnSpPr/>
      </xdr:nvCxnSpPr>
      <xdr:spPr>
        <a:xfrm flipV="1">
          <a:off x="21323300" y="12982011"/>
          <a:ext cx="838200" cy="95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136309</xdr:rowOff>
    </xdr:from>
    <xdr:ext cx="599010" cy="259045"/>
    <xdr:sp macro="" textlink="">
      <xdr:nvSpPr>
        <xdr:cNvPr id="854" name="繰出金平均値テキスト"/>
        <xdr:cNvSpPr txBox="1"/>
      </xdr:nvSpPr>
      <xdr:spPr>
        <a:xfrm>
          <a:off x="22212300" y="131665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157882</xdr:rowOff>
    </xdr:from>
    <xdr:to>
      <xdr:col>116</xdr:col>
      <xdr:colOff>114300</xdr:colOff>
      <xdr:row>77</xdr:row>
      <xdr:rowOff>88032</xdr:rowOff>
    </xdr:to>
    <xdr:sp macro="" textlink="">
      <xdr:nvSpPr>
        <xdr:cNvPr id="855" name="フローチャート: 判断 854"/>
        <xdr:cNvSpPr/>
      </xdr:nvSpPr>
      <xdr:spPr>
        <a:xfrm>
          <a:off x="22110700" y="1318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47003</xdr:rowOff>
    </xdr:from>
    <xdr:to>
      <xdr:col>111</xdr:col>
      <xdr:colOff>177800</xdr:colOff>
      <xdr:row>76</xdr:row>
      <xdr:rowOff>77789</xdr:rowOff>
    </xdr:to>
    <xdr:cxnSp macro="">
      <xdr:nvCxnSpPr>
        <xdr:cNvPr id="856" name="直線コネクタ 855"/>
        <xdr:cNvCxnSpPr/>
      </xdr:nvCxnSpPr>
      <xdr:spPr>
        <a:xfrm flipV="1">
          <a:off x="20434300" y="13077203"/>
          <a:ext cx="889000" cy="30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159913</xdr:rowOff>
    </xdr:from>
    <xdr:to>
      <xdr:col>112</xdr:col>
      <xdr:colOff>38100</xdr:colOff>
      <xdr:row>77</xdr:row>
      <xdr:rowOff>90063</xdr:rowOff>
    </xdr:to>
    <xdr:sp macro="" textlink="">
      <xdr:nvSpPr>
        <xdr:cNvPr id="857" name="フローチャート: 判断 856"/>
        <xdr:cNvSpPr/>
      </xdr:nvSpPr>
      <xdr:spPr>
        <a:xfrm>
          <a:off x="212725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81190</xdr:rowOff>
    </xdr:from>
    <xdr:ext cx="599010" cy="259045"/>
    <xdr:sp macro="" textlink="">
      <xdr:nvSpPr>
        <xdr:cNvPr id="858" name="テキスト ボックス 857"/>
        <xdr:cNvSpPr txBox="1"/>
      </xdr:nvSpPr>
      <xdr:spPr>
        <a:xfrm>
          <a:off x="21023795" y="13282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62100</xdr:rowOff>
    </xdr:from>
    <xdr:to>
      <xdr:col>107</xdr:col>
      <xdr:colOff>50800</xdr:colOff>
      <xdr:row>76</xdr:row>
      <xdr:rowOff>77789</xdr:rowOff>
    </xdr:to>
    <xdr:cxnSp macro="">
      <xdr:nvCxnSpPr>
        <xdr:cNvPr id="859" name="直線コネクタ 858"/>
        <xdr:cNvCxnSpPr/>
      </xdr:nvCxnSpPr>
      <xdr:spPr>
        <a:xfrm>
          <a:off x="19545300" y="13092300"/>
          <a:ext cx="889000" cy="15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145557</xdr:rowOff>
    </xdr:from>
    <xdr:to>
      <xdr:col>107</xdr:col>
      <xdr:colOff>101600</xdr:colOff>
      <xdr:row>77</xdr:row>
      <xdr:rowOff>75707</xdr:rowOff>
    </xdr:to>
    <xdr:sp macro="" textlink="">
      <xdr:nvSpPr>
        <xdr:cNvPr id="860" name="フローチャート: 判断 859"/>
        <xdr:cNvSpPr/>
      </xdr:nvSpPr>
      <xdr:spPr>
        <a:xfrm>
          <a:off x="203835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66834</xdr:rowOff>
    </xdr:from>
    <xdr:ext cx="599010" cy="259045"/>
    <xdr:sp macro="" textlink="">
      <xdr:nvSpPr>
        <xdr:cNvPr id="861" name="テキスト ボックス 860"/>
        <xdr:cNvSpPr txBox="1"/>
      </xdr:nvSpPr>
      <xdr:spPr>
        <a:xfrm>
          <a:off x="20134795" y="13268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62100</xdr:rowOff>
    </xdr:from>
    <xdr:to>
      <xdr:col>102</xdr:col>
      <xdr:colOff>114300</xdr:colOff>
      <xdr:row>76</xdr:row>
      <xdr:rowOff>128795</xdr:rowOff>
    </xdr:to>
    <xdr:cxnSp macro="">
      <xdr:nvCxnSpPr>
        <xdr:cNvPr id="862" name="直線コネクタ 861"/>
        <xdr:cNvCxnSpPr/>
      </xdr:nvCxnSpPr>
      <xdr:spPr>
        <a:xfrm flipV="1">
          <a:off x="18656300" y="13092300"/>
          <a:ext cx="889000" cy="6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2054</xdr:rowOff>
    </xdr:from>
    <xdr:to>
      <xdr:col>102</xdr:col>
      <xdr:colOff>165100</xdr:colOff>
      <xdr:row>77</xdr:row>
      <xdr:rowOff>103654</xdr:rowOff>
    </xdr:to>
    <xdr:sp macro="" textlink="">
      <xdr:nvSpPr>
        <xdr:cNvPr id="863" name="フローチャート: 判断 862"/>
        <xdr:cNvSpPr/>
      </xdr:nvSpPr>
      <xdr:spPr>
        <a:xfrm>
          <a:off x="19494500" y="132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94781</xdr:rowOff>
    </xdr:from>
    <xdr:ext cx="599010" cy="259045"/>
    <xdr:sp macro="" textlink="">
      <xdr:nvSpPr>
        <xdr:cNvPr id="864" name="テキスト ボックス 863"/>
        <xdr:cNvSpPr txBox="1"/>
      </xdr:nvSpPr>
      <xdr:spPr>
        <a:xfrm>
          <a:off x="19245795" y="13296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168760</xdr:rowOff>
    </xdr:from>
    <xdr:to>
      <xdr:col>98</xdr:col>
      <xdr:colOff>38100</xdr:colOff>
      <xdr:row>77</xdr:row>
      <xdr:rowOff>98910</xdr:rowOff>
    </xdr:to>
    <xdr:sp macro="" textlink="">
      <xdr:nvSpPr>
        <xdr:cNvPr id="865" name="フローチャート: 判断 864"/>
        <xdr:cNvSpPr/>
      </xdr:nvSpPr>
      <xdr:spPr>
        <a:xfrm>
          <a:off x="18605500" y="131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90037</xdr:rowOff>
    </xdr:from>
    <xdr:ext cx="599010" cy="259045"/>
    <xdr:sp macro="" textlink="">
      <xdr:nvSpPr>
        <xdr:cNvPr id="866" name="テキスト ボックス 865"/>
        <xdr:cNvSpPr txBox="1"/>
      </xdr:nvSpPr>
      <xdr:spPr>
        <a:xfrm>
          <a:off x="18356795" y="132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72461</xdr:rowOff>
    </xdr:from>
    <xdr:to>
      <xdr:col>116</xdr:col>
      <xdr:colOff>114300</xdr:colOff>
      <xdr:row>76</xdr:row>
      <xdr:rowOff>2611</xdr:rowOff>
    </xdr:to>
    <xdr:sp macro="" textlink="">
      <xdr:nvSpPr>
        <xdr:cNvPr id="872" name="楕円 871"/>
        <xdr:cNvSpPr/>
      </xdr:nvSpPr>
      <xdr:spPr>
        <a:xfrm>
          <a:off x="22110700" y="1293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95338</xdr:rowOff>
    </xdr:from>
    <xdr:ext cx="599010" cy="259045"/>
    <xdr:sp macro="" textlink="">
      <xdr:nvSpPr>
        <xdr:cNvPr id="873" name="繰出金該当値テキスト"/>
        <xdr:cNvSpPr txBox="1"/>
      </xdr:nvSpPr>
      <xdr:spPr>
        <a:xfrm>
          <a:off x="22212300" y="12782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167653</xdr:rowOff>
    </xdr:from>
    <xdr:to>
      <xdr:col>112</xdr:col>
      <xdr:colOff>38100</xdr:colOff>
      <xdr:row>76</xdr:row>
      <xdr:rowOff>97803</xdr:rowOff>
    </xdr:to>
    <xdr:sp macro="" textlink="">
      <xdr:nvSpPr>
        <xdr:cNvPr id="874" name="楕円 873"/>
        <xdr:cNvSpPr/>
      </xdr:nvSpPr>
      <xdr:spPr>
        <a:xfrm>
          <a:off x="21272500" y="1302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114330</xdr:rowOff>
    </xdr:from>
    <xdr:ext cx="599010" cy="259045"/>
    <xdr:sp macro="" textlink="">
      <xdr:nvSpPr>
        <xdr:cNvPr id="875" name="テキスト ボックス 874"/>
        <xdr:cNvSpPr txBox="1"/>
      </xdr:nvSpPr>
      <xdr:spPr>
        <a:xfrm>
          <a:off x="21023795" y="1280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26989</xdr:rowOff>
    </xdr:from>
    <xdr:to>
      <xdr:col>107</xdr:col>
      <xdr:colOff>101600</xdr:colOff>
      <xdr:row>76</xdr:row>
      <xdr:rowOff>128589</xdr:rowOff>
    </xdr:to>
    <xdr:sp macro="" textlink="">
      <xdr:nvSpPr>
        <xdr:cNvPr id="876" name="楕円 875"/>
        <xdr:cNvSpPr/>
      </xdr:nvSpPr>
      <xdr:spPr>
        <a:xfrm>
          <a:off x="20383500" y="1305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145115</xdr:rowOff>
    </xdr:from>
    <xdr:ext cx="599010" cy="259045"/>
    <xdr:sp macro="" textlink="">
      <xdr:nvSpPr>
        <xdr:cNvPr id="877" name="テキスト ボックス 876"/>
        <xdr:cNvSpPr txBox="1"/>
      </xdr:nvSpPr>
      <xdr:spPr>
        <a:xfrm>
          <a:off x="20134795" y="12832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11300</xdr:rowOff>
    </xdr:from>
    <xdr:to>
      <xdr:col>102</xdr:col>
      <xdr:colOff>165100</xdr:colOff>
      <xdr:row>76</xdr:row>
      <xdr:rowOff>112900</xdr:rowOff>
    </xdr:to>
    <xdr:sp macro="" textlink="">
      <xdr:nvSpPr>
        <xdr:cNvPr id="878" name="楕円 877"/>
        <xdr:cNvSpPr/>
      </xdr:nvSpPr>
      <xdr:spPr>
        <a:xfrm>
          <a:off x="19494500" y="130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129427</xdr:rowOff>
    </xdr:from>
    <xdr:ext cx="599010" cy="259045"/>
    <xdr:sp macro="" textlink="">
      <xdr:nvSpPr>
        <xdr:cNvPr id="879" name="テキスト ボックス 878"/>
        <xdr:cNvSpPr txBox="1"/>
      </xdr:nvSpPr>
      <xdr:spPr>
        <a:xfrm>
          <a:off x="19245795" y="12816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77995</xdr:rowOff>
    </xdr:from>
    <xdr:to>
      <xdr:col>98</xdr:col>
      <xdr:colOff>38100</xdr:colOff>
      <xdr:row>77</xdr:row>
      <xdr:rowOff>8145</xdr:rowOff>
    </xdr:to>
    <xdr:sp macro="" textlink="">
      <xdr:nvSpPr>
        <xdr:cNvPr id="880" name="楕円 879"/>
        <xdr:cNvSpPr/>
      </xdr:nvSpPr>
      <xdr:spPr>
        <a:xfrm>
          <a:off x="18605500" y="1310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24673</xdr:rowOff>
    </xdr:from>
    <xdr:ext cx="599010" cy="259045"/>
    <xdr:sp macro="" textlink="">
      <xdr:nvSpPr>
        <xdr:cNvPr id="881" name="テキスト ボックス 880"/>
        <xdr:cNvSpPr txBox="1"/>
      </xdr:nvSpPr>
      <xdr:spPr>
        <a:xfrm>
          <a:off x="18356795" y="12883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会計年度任用職員の制度開始により臨時職員の賃金や社会保険料等が人件費に移行したため人件費は増加し、物件費は減少した。また、観光拠点施設の更新整備に伴う委託料及び備品購入費の減少したことも物件費の減少の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大きく上昇したのは補助費等で、移住定住関係補助金・団体補助金等の増加が主な要因である。反対に大きく減少したのは普通建設事業費であり、前年度の観光拠点施設の更新整備事業が終了したことが主な要因である。</a:t>
          </a:r>
        </a:p>
        <a:p>
          <a:r>
            <a:rPr kumimoji="1" lang="ja-JP" altLang="en-US" sz="1300">
              <a:latin typeface="ＭＳ Ｐゴシック" panose="020B0600070205080204" pitchFamily="50" charset="-128"/>
              <a:ea typeface="ＭＳ Ｐゴシック" panose="020B0600070205080204" pitchFamily="50" charset="-128"/>
            </a:rPr>
            <a:t>類似団体平均と比較して上回っているのが、人件費・物件費・維持補修費・補助費等・普通建設事業費・公債費等であり、今後は職員数の適正化、事務事業の見直し、事業の緊急性・重要性・費用効果等を十分に検討し、コストの削減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奈良県上北山村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479
478
274.22
2,222,211
1,956,569
264,788
911,596
1,978,733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98683</xdr:rowOff>
    </xdr:from>
    <xdr:to>
      <xdr:col>24</xdr:col>
      <xdr:colOff>62865</xdr:colOff>
      <xdr:row>38</xdr:row>
      <xdr:rowOff>108463</xdr:rowOff>
    </xdr:to>
    <xdr:cxnSp macro="">
      <xdr:nvCxnSpPr>
        <xdr:cNvPr id="57" name="直線コネクタ 56"/>
        <xdr:cNvCxnSpPr/>
      </xdr:nvCxnSpPr>
      <xdr:spPr>
        <a:xfrm flipV="1">
          <a:off x="4633595" y="5070733"/>
          <a:ext cx="1270" cy="1552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112290</xdr:rowOff>
    </xdr:from>
    <xdr:ext cx="469744" cy="259045"/>
    <xdr:sp macro="" textlink="">
      <xdr:nvSpPr>
        <xdr:cNvPr id="58" name="議会費最小値テキスト"/>
        <xdr:cNvSpPr txBox="1"/>
      </xdr:nvSpPr>
      <xdr:spPr>
        <a:xfrm>
          <a:off x="4686300" y="662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108463</xdr:rowOff>
    </xdr:from>
    <xdr:to>
      <xdr:col>24</xdr:col>
      <xdr:colOff>152400</xdr:colOff>
      <xdr:row>38</xdr:row>
      <xdr:rowOff>108463</xdr:rowOff>
    </xdr:to>
    <xdr:cxnSp macro="">
      <xdr:nvCxnSpPr>
        <xdr:cNvPr id="59" name="直線コネクタ 58"/>
        <xdr:cNvCxnSpPr/>
      </xdr:nvCxnSpPr>
      <xdr:spPr>
        <a:xfrm>
          <a:off x="4546600" y="662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45360</xdr:rowOff>
    </xdr:from>
    <xdr:ext cx="599010" cy="259045"/>
    <xdr:sp macro="" textlink="">
      <xdr:nvSpPr>
        <xdr:cNvPr id="60" name="議会費最大値テキスト"/>
        <xdr:cNvSpPr txBox="1"/>
      </xdr:nvSpPr>
      <xdr:spPr>
        <a:xfrm>
          <a:off x="4686300" y="4845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105,012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98683</xdr:rowOff>
    </xdr:from>
    <xdr:to>
      <xdr:col>24</xdr:col>
      <xdr:colOff>152400</xdr:colOff>
      <xdr:row>29</xdr:row>
      <xdr:rowOff>98683</xdr:rowOff>
    </xdr:to>
    <xdr:cxnSp macro="">
      <xdr:nvCxnSpPr>
        <xdr:cNvPr id="61" name="直線コネクタ 60"/>
        <xdr:cNvCxnSpPr/>
      </xdr:nvCxnSpPr>
      <xdr:spPr>
        <a:xfrm>
          <a:off x="4546600" y="5070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124270</xdr:rowOff>
    </xdr:from>
    <xdr:to>
      <xdr:col>24</xdr:col>
      <xdr:colOff>63500</xdr:colOff>
      <xdr:row>33</xdr:row>
      <xdr:rowOff>145627</xdr:rowOff>
    </xdr:to>
    <xdr:cxnSp macro="">
      <xdr:nvCxnSpPr>
        <xdr:cNvPr id="62" name="直線コネクタ 61"/>
        <xdr:cNvCxnSpPr/>
      </xdr:nvCxnSpPr>
      <xdr:spPr>
        <a:xfrm flipV="1">
          <a:off x="3797300" y="5782120"/>
          <a:ext cx="838200" cy="21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55472</xdr:rowOff>
    </xdr:from>
    <xdr:ext cx="534377" cy="259045"/>
    <xdr:sp macro="" textlink="">
      <xdr:nvSpPr>
        <xdr:cNvPr id="63" name="議会費平均値テキスト"/>
        <xdr:cNvSpPr txBox="1"/>
      </xdr:nvSpPr>
      <xdr:spPr>
        <a:xfrm>
          <a:off x="4686300" y="6399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77045</xdr:rowOff>
    </xdr:from>
    <xdr:to>
      <xdr:col>24</xdr:col>
      <xdr:colOff>114300</xdr:colOff>
      <xdr:row>38</xdr:row>
      <xdr:rowOff>7195</xdr:rowOff>
    </xdr:to>
    <xdr:sp macro="" textlink="">
      <xdr:nvSpPr>
        <xdr:cNvPr id="64" name="フローチャート: 判断 63"/>
        <xdr:cNvSpPr/>
      </xdr:nvSpPr>
      <xdr:spPr>
        <a:xfrm>
          <a:off x="4584700" y="642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145627</xdr:rowOff>
    </xdr:from>
    <xdr:to>
      <xdr:col>19</xdr:col>
      <xdr:colOff>177800</xdr:colOff>
      <xdr:row>34</xdr:row>
      <xdr:rowOff>59265</xdr:rowOff>
    </xdr:to>
    <xdr:cxnSp macro="">
      <xdr:nvCxnSpPr>
        <xdr:cNvPr id="65" name="直線コネクタ 64"/>
        <xdr:cNvCxnSpPr/>
      </xdr:nvCxnSpPr>
      <xdr:spPr>
        <a:xfrm flipV="1">
          <a:off x="2908300" y="5803477"/>
          <a:ext cx="889000" cy="8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64293</xdr:rowOff>
    </xdr:from>
    <xdr:to>
      <xdr:col>20</xdr:col>
      <xdr:colOff>38100</xdr:colOff>
      <xdr:row>37</xdr:row>
      <xdr:rowOff>165893</xdr:rowOff>
    </xdr:to>
    <xdr:sp macro="" textlink="">
      <xdr:nvSpPr>
        <xdr:cNvPr id="66" name="フローチャート: 判断 65"/>
        <xdr:cNvSpPr/>
      </xdr:nvSpPr>
      <xdr:spPr>
        <a:xfrm>
          <a:off x="3746500" y="640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157020</xdr:rowOff>
    </xdr:from>
    <xdr:ext cx="534377" cy="259045"/>
    <xdr:sp macro="" textlink="">
      <xdr:nvSpPr>
        <xdr:cNvPr id="67" name="テキスト ボックス 66"/>
        <xdr:cNvSpPr txBox="1"/>
      </xdr:nvSpPr>
      <xdr:spPr>
        <a:xfrm>
          <a:off x="3530111" y="6500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59265</xdr:rowOff>
    </xdr:from>
    <xdr:to>
      <xdr:col>15</xdr:col>
      <xdr:colOff>50800</xdr:colOff>
      <xdr:row>34</xdr:row>
      <xdr:rowOff>86534</xdr:rowOff>
    </xdr:to>
    <xdr:cxnSp macro="">
      <xdr:nvCxnSpPr>
        <xdr:cNvPr id="68" name="直線コネクタ 67"/>
        <xdr:cNvCxnSpPr/>
      </xdr:nvCxnSpPr>
      <xdr:spPr>
        <a:xfrm flipV="1">
          <a:off x="2019300" y="5888565"/>
          <a:ext cx="889000" cy="2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70367</xdr:rowOff>
    </xdr:from>
    <xdr:to>
      <xdr:col>15</xdr:col>
      <xdr:colOff>101600</xdr:colOff>
      <xdr:row>38</xdr:row>
      <xdr:rowOff>517</xdr:rowOff>
    </xdr:to>
    <xdr:sp macro="" textlink="">
      <xdr:nvSpPr>
        <xdr:cNvPr id="69" name="フローチャート: 判断 68"/>
        <xdr:cNvSpPr/>
      </xdr:nvSpPr>
      <xdr:spPr>
        <a:xfrm>
          <a:off x="2857500" y="6414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163094</xdr:rowOff>
    </xdr:from>
    <xdr:ext cx="534377" cy="259045"/>
    <xdr:sp macro="" textlink="">
      <xdr:nvSpPr>
        <xdr:cNvPr id="70" name="テキスト ボックス 69"/>
        <xdr:cNvSpPr txBox="1"/>
      </xdr:nvSpPr>
      <xdr:spPr>
        <a:xfrm>
          <a:off x="2641111" y="650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56767</xdr:rowOff>
    </xdr:from>
    <xdr:to>
      <xdr:col>10</xdr:col>
      <xdr:colOff>114300</xdr:colOff>
      <xdr:row>34</xdr:row>
      <xdr:rowOff>86534</xdr:rowOff>
    </xdr:to>
    <xdr:cxnSp macro="">
      <xdr:nvCxnSpPr>
        <xdr:cNvPr id="71" name="直線コネクタ 70"/>
        <xdr:cNvCxnSpPr/>
      </xdr:nvCxnSpPr>
      <xdr:spPr>
        <a:xfrm>
          <a:off x="1130300" y="5886067"/>
          <a:ext cx="889000" cy="29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60472</xdr:rowOff>
    </xdr:from>
    <xdr:to>
      <xdr:col>10</xdr:col>
      <xdr:colOff>165100</xdr:colOff>
      <xdr:row>37</xdr:row>
      <xdr:rowOff>162072</xdr:rowOff>
    </xdr:to>
    <xdr:sp macro="" textlink="">
      <xdr:nvSpPr>
        <xdr:cNvPr id="72" name="フローチャート: 判断 71"/>
        <xdr:cNvSpPr/>
      </xdr:nvSpPr>
      <xdr:spPr>
        <a:xfrm>
          <a:off x="1968500" y="640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153199</xdr:rowOff>
    </xdr:from>
    <xdr:ext cx="534377" cy="259045"/>
    <xdr:sp macro="" textlink="">
      <xdr:nvSpPr>
        <xdr:cNvPr id="73" name="テキスト ボックス 72"/>
        <xdr:cNvSpPr txBox="1"/>
      </xdr:nvSpPr>
      <xdr:spPr>
        <a:xfrm>
          <a:off x="1752111" y="649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55737</xdr:rowOff>
    </xdr:from>
    <xdr:to>
      <xdr:col>6</xdr:col>
      <xdr:colOff>38100</xdr:colOff>
      <xdr:row>37</xdr:row>
      <xdr:rowOff>157337</xdr:rowOff>
    </xdr:to>
    <xdr:sp macro="" textlink="">
      <xdr:nvSpPr>
        <xdr:cNvPr id="74" name="フローチャート: 判断 73"/>
        <xdr:cNvSpPr/>
      </xdr:nvSpPr>
      <xdr:spPr>
        <a:xfrm>
          <a:off x="1079500" y="639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148464</xdr:rowOff>
    </xdr:from>
    <xdr:ext cx="534377" cy="259045"/>
    <xdr:sp macro="" textlink="">
      <xdr:nvSpPr>
        <xdr:cNvPr id="75" name="テキスト ボックス 74"/>
        <xdr:cNvSpPr txBox="1"/>
      </xdr:nvSpPr>
      <xdr:spPr>
        <a:xfrm>
          <a:off x="863111" y="649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73470</xdr:rowOff>
    </xdr:from>
    <xdr:to>
      <xdr:col>24</xdr:col>
      <xdr:colOff>114300</xdr:colOff>
      <xdr:row>34</xdr:row>
      <xdr:rowOff>3620</xdr:rowOff>
    </xdr:to>
    <xdr:sp macro="" textlink="">
      <xdr:nvSpPr>
        <xdr:cNvPr id="81" name="楕円 80"/>
        <xdr:cNvSpPr/>
      </xdr:nvSpPr>
      <xdr:spPr>
        <a:xfrm>
          <a:off x="4584700" y="573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96347</xdr:rowOff>
    </xdr:from>
    <xdr:ext cx="534377" cy="259045"/>
    <xdr:sp macro="" textlink="">
      <xdr:nvSpPr>
        <xdr:cNvPr id="82" name="議会費該当値テキスト"/>
        <xdr:cNvSpPr txBox="1"/>
      </xdr:nvSpPr>
      <xdr:spPr>
        <a:xfrm>
          <a:off x="4686300" y="558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94827</xdr:rowOff>
    </xdr:from>
    <xdr:to>
      <xdr:col>20</xdr:col>
      <xdr:colOff>38100</xdr:colOff>
      <xdr:row>34</xdr:row>
      <xdr:rowOff>24977</xdr:rowOff>
    </xdr:to>
    <xdr:sp macro="" textlink="">
      <xdr:nvSpPr>
        <xdr:cNvPr id="83" name="楕円 82"/>
        <xdr:cNvSpPr/>
      </xdr:nvSpPr>
      <xdr:spPr>
        <a:xfrm>
          <a:off x="3746500" y="575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41504</xdr:rowOff>
    </xdr:from>
    <xdr:ext cx="534377" cy="259045"/>
    <xdr:sp macro="" textlink="">
      <xdr:nvSpPr>
        <xdr:cNvPr id="84" name="テキスト ボックス 83"/>
        <xdr:cNvSpPr txBox="1"/>
      </xdr:nvSpPr>
      <xdr:spPr>
        <a:xfrm>
          <a:off x="3530111" y="5527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8465</xdr:rowOff>
    </xdr:from>
    <xdr:to>
      <xdr:col>15</xdr:col>
      <xdr:colOff>101600</xdr:colOff>
      <xdr:row>34</xdr:row>
      <xdr:rowOff>110065</xdr:rowOff>
    </xdr:to>
    <xdr:sp macro="" textlink="">
      <xdr:nvSpPr>
        <xdr:cNvPr id="85" name="楕円 84"/>
        <xdr:cNvSpPr/>
      </xdr:nvSpPr>
      <xdr:spPr>
        <a:xfrm>
          <a:off x="2857500" y="583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126592</xdr:rowOff>
    </xdr:from>
    <xdr:ext cx="534377" cy="259045"/>
    <xdr:sp macro="" textlink="">
      <xdr:nvSpPr>
        <xdr:cNvPr id="86" name="テキスト ボックス 85"/>
        <xdr:cNvSpPr txBox="1"/>
      </xdr:nvSpPr>
      <xdr:spPr>
        <a:xfrm>
          <a:off x="2641111" y="561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35734</xdr:rowOff>
    </xdr:from>
    <xdr:to>
      <xdr:col>10</xdr:col>
      <xdr:colOff>165100</xdr:colOff>
      <xdr:row>34</xdr:row>
      <xdr:rowOff>137334</xdr:rowOff>
    </xdr:to>
    <xdr:sp macro="" textlink="">
      <xdr:nvSpPr>
        <xdr:cNvPr id="87" name="楕円 86"/>
        <xdr:cNvSpPr/>
      </xdr:nvSpPr>
      <xdr:spPr>
        <a:xfrm>
          <a:off x="1968500" y="586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153861</xdr:rowOff>
    </xdr:from>
    <xdr:ext cx="534377" cy="259045"/>
    <xdr:sp macro="" textlink="">
      <xdr:nvSpPr>
        <xdr:cNvPr id="88" name="テキスト ボックス 87"/>
        <xdr:cNvSpPr txBox="1"/>
      </xdr:nvSpPr>
      <xdr:spPr>
        <a:xfrm>
          <a:off x="1752111" y="564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5967</xdr:rowOff>
    </xdr:from>
    <xdr:to>
      <xdr:col>6</xdr:col>
      <xdr:colOff>38100</xdr:colOff>
      <xdr:row>34</xdr:row>
      <xdr:rowOff>107567</xdr:rowOff>
    </xdr:to>
    <xdr:sp macro="" textlink="">
      <xdr:nvSpPr>
        <xdr:cNvPr id="89" name="楕円 88"/>
        <xdr:cNvSpPr/>
      </xdr:nvSpPr>
      <xdr:spPr>
        <a:xfrm>
          <a:off x="1079500" y="583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124094</xdr:rowOff>
    </xdr:from>
    <xdr:ext cx="534377" cy="259045"/>
    <xdr:sp macro="" textlink="">
      <xdr:nvSpPr>
        <xdr:cNvPr id="90" name="テキスト ボックス 89"/>
        <xdr:cNvSpPr txBox="1"/>
      </xdr:nvSpPr>
      <xdr:spPr>
        <a:xfrm>
          <a:off x="863111" y="5610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4" name="テキスト ボックス 103"/>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40346</xdr:rowOff>
    </xdr:from>
    <xdr:to>
      <xdr:col>24</xdr:col>
      <xdr:colOff>62865</xdr:colOff>
      <xdr:row>58</xdr:row>
      <xdr:rowOff>136391</xdr:rowOff>
    </xdr:to>
    <xdr:cxnSp macro="">
      <xdr:nvCxnSpPr>
        <xdr:cNvPr id="114" name="直線コネクタ 113"/>
        <xdr:cNvCxnSpPr/>
      </xdr:nvCxnSpPr>
      <xdr:spPr>
        <a:xfrm flipV="1">
          <a:off x="4633595" y="8612846"/>
          <a:ext cx="1270" cy="1467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140218</xdr:rowOff>
    </xdr:from>
    <xdr:ext cx="599010" cy="259045"/>
    <xdr:sp macro="" textlink="">
      <xdr:nvSpPr>
        <xdr:cNvPr id="115" name="総務費最小値テキスト"/>
        <xdr:cNvSpPr txBox="1"/>
      </xdr:nvSpPr>
      <xdr:spPr>
        <a:xfrm>
          <a:off x="4686300" y="10084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136391</xdr:rowOff>
    </xdr:from>
    <xdr:to>
      <xdr:col>24</xdr:col>
      <xdr:colOff>152400</xdr:colOff>
      <xdr:row>58</xdr:row>
      <xdr:rowOff>136391</xdr:rowOff>
    </xdr:to>
    <xdr:cxnSp macro="">
      <xdr:nvCxnSpPr>
        <xdr:cNvPr id="116" name="直線コネクタ 115"/>
        <xdr:cNvCxnSpPr/>
      </xdr:nvCxnSpPr>
      <xdr:spPr>
        <a:xfrm>
          <a:off x="4546600" y="10080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158473</xdr:rowOff>
    </xdr:from>
    <xdr:ext cx="690189" cy="259045"/>
    <xdr:sp macro="" textlink="">
      <xdr:nvSpPr>
        <xdr:cNvPr id="117" name="総務費最大値テキスト"/>
        <xdr:cNvSpPr txBox="1"/>
      </xdr:nvSpPr>
      <xdr:spPr>
        <a:xfrm>
          <a:off x="4686300" y="83880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4,060,770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40346</xdr:rowOff>
    </xdr:from>
    <xdr:to>
      <xdr:col>24</xdr:col>
      <xdr:colOff>152400</xdr:colOff>
      <xdr:row>50</xdr:row>
      <xdr:rowOff>40346</xdr:rowOff>
    </xdr:to>
    <xdr:cxnSp macro="">
      <xdr:nvCxnSpPr>
        <xdr:cNvPr id="118" name="直線コネクタ 117"/>
        <xdr:cNvCxnSpPr/>
      </xdr:nvCxnSpPr>
      <xdr:spPr>
        <a:xfrm>
          <a:off x="4546600" y="8612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114451</xdr:rowOff>
    </xdr:from>
    <xdr:to>
      <xdr:col>24</xdr:col>
      <xdr:colOff>63500</xdr:colOff>
      <xdr:row>56</xdr:row>
      <xdr:rowOff>77270</xdr:rowOff>
    </xdr:to>
    <xdr:cxnSp macro="">
      <xdr:nvCxnSpPr>
        <xdr:cNvPr id="119" name="直線コネクタ 118"/>
        <xdr:cNvCxnSpPr/>
      </xdr:nvCxnSpPr>
      <xdr:spPr>
        <a:xfrm>
          <a:off x="3797300" y="9372751"/>
          <a:ext cx="838200" cy="30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139190</xdr:rowOff>
    </xdr:from>
    <xdr:ext cx="599010" cy="259045"/>
    <xdr:sp macro="" textlink="">
      <xdr:nvSpPr>
        <xdr:cNvPr id="120" name="総務費平均値テキスト"/>
        <xdr:cNvSpPr txBox="1"/>
      </xdr:nvSpPr>
      <xdr:spPr>
        <a:xfrm>
          <a:off x="4686300" y="99118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160763</xdr:rowOff>
    </xdr:from>
    <xdr:to>
      <xdr:col>24</xdr:col>
      <xdr:colOff>114300</xdr:colOff>
      <xdr:row>58</xdr:row>
      <xdr:rowOff>90913</xdr:rowOff>
    </xdr:to>
    <xdr:sp macro="" textlink="">
      <xdr:nvSpPr>
        <xdr:cNvPr id="121" name="フローチャート: 判断 120"/>
        <xdr:cNvSpPr/>
      </xdr:nvSpPr>
      <xdr:spPr>
        <a:xfrm>
          <a:off x="4584700" y="993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114451</xdr:rowOff>
    </xdr:from>
    <xdr:to>
      <xdr:col>19</xdr:col>
      <xdr:colOff>177800</xdr:colOff>
      <xdr:row>57</xdr:row>
      <xdr:rowOff>85962</xdr:rowOff>
    </xdr:to>
    <xdr:cxnSp macro="">
      <xdr:nvCxnSpPr>
        <xdr:cNvPr id="122" name="直線コネクタ 121"/>
        <xdr:cNvCxnSpPr/>
      </xdr:nvCxnSpPr>
      <xdr:spPr>
        <a:xfrm flipV="1">
          <a:off x="2908300" y="9372751"/>
          <a:ext cx="889000" cy="485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38850</xdr:rowOff>
    </xdr:from>
    <xdr:to>
      <xdr:col>20</xdr:col>
      <xdr:colOff>38100</xdr:colOff>
      <xdr:row>58</xdr:row>
      <xdr:rowOff>140450</xdr:rowOff>
    </xdr:to>
    <xdr:sp macro="" textlink="">
      <xdr:nvSpPr>
        <xdr:cNvPr id="123" name="フローチャート: 判断 122"/>
        <xdr:cNvSpPr/>
      </xdr:nvSpPr>
      <xdr:spPr>
        <a:xfrm>
          <a:off x="3746500" y="998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131577</xdr:rowOff>
    </xdr:from>
    <xdr:ext cx="599010" cy="259045"/>
    <xdr:sp macro="" textlink="">
      <xdr:nvSpPr>
        <xdr:cNvPr id="124" name="テキスト ボックス 123"/>
        <xdr:cNvSpPr txBox="1"/>
      </xdr:nvSpPr>
      <xdr:spPr>
        <a:xfrm>
          <a:off x="3497795" y="1007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12965</xdr:rowOff>
    </xdr:from>
    <xdr:to>
      <xdr:col>15</xdr:col>
      <xdr:colOff>50800</xdr:colOff>
      <xdr:row>57</xdr:row>
      <xdr:rowOff>85962</xdr:rowOff>
    </xdr:to>
    <xdr:cxnSp macro="">
      <xdr:nvCxnSpPr>
        <xdr:cNvPr id="125" name="直線コネクタ 124"/>
        <xdr:cNvCxnSpPr/>
      </xdr:nvCxnSpPr>
      <xdr:spPr>
        <a:xfrm>
          <a:off x="2019300" y="9785615"/>
          <a:ext cx="889000" cy="72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35769</xdr:rowOff>
    </xdr:from>
    <xdr:to>
      <xdr:col>15</xdr:col>
      <xdr:colOff>101600</xdr:colOff>
      <xdr:row>58</xdr:row>
      <xdr:rowOff>137369</xdr:rowOff>
    </xdr:to>
    <xdr:sp macro="" textlink="">
      <xdr:nvSpPr>
        <xdr:cNvPr id="126" name="フローチャート: 判断 125"/>
        <xdr:cNvSpPr/>
      </xdr:nvSpPr>
      <xdr:spPr>
        <a:xfrm>
          <a:off x="2857500" y="997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128496</xdr:rowOff>
    </xdr:from>
    <xdr:ext cx="599010" cy="259045"/>
    <xdr:sp macro="" textlink="">
      <xdr:nvSpPr>
        <xdr:cNvPr id="127" name="テキスト ボックス 126"/>
        <xdr:cNvSpPr txBox="1"/>
      </xdr:nvSpPr>
      <xdr:spPr>
        <a:xfrm>
          <a:off x="2608795" y="10072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12965</xdr:rowOff>
    </xdr:from>
    <xdr:to>
      <xdr:col>10</xdr:col>
      <xdr:colOff>114300</xdr:colOff>
      <xdr:row>57</xdr:row>
      <xdr:rowOff>62372</xdr:rowOff>
    </xdr:to>
    <xdr:cxnSp macro="">
      <xdr:nvCxnSpPr>
        <xdr:cNvPr id="128" name="直線コネクタ 127"/>
        <xdr:cNvCxnSpPr/>
      </xdr:nvCxnSpPr>
      <xdr:spPr>
        <a:xfrm flipV="1">
          <a:off x="1130300" y="9785615"/>
          <a:ext cx="889000" cy="49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35978</xdr:rowOff>
    </xdr:from>
    <xdr:to>
      <xdr:col>10</xdr:col>
      <xdr:colOff>165100</xdr:colOff>
      <xdr:row>58</xdr:row>
      <xdr:rowOff>137578</xdr:rowOff>
    </xdr:to>
    <xdr:sp macro="" textlink="">
      <xdr:nvSpPr>
        <xdr:cNvPr id="129" name="フローチャート: 判断 128"/>
        <xdr:cNvSpPr/>
      </xdr:nvSpPr>
      <xdr:spPr>
        <a:xfrm>
          <a:off x="1968500" y="998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128705</xdr:rowOff>
    </xdr:from>
    <xdr:ext cx="599010" cy="259045"/>
    <xdr:sp macro="" textlink="">
      <xdr:nvSpPr>
        <xdr:cNvPr id="130" name="テキスト ボックス 129"/>
        <xdr:cNvSpPr txBox="1"/>
      </xdr:nvSpPr>
      <xdr:spPr>
        <a:xfrm>
          <a:off x="1719795" y="10072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28017</xdr:rowOff>
    </xdr:from>
    <xdr:to>
      <xdr:col>6</xdr:col>
      <xdr:colOff>38100</xdr:colOff>
      <xdr:row>58</xdr:row>
      <xdr:rowOff>129617</xdr:rowOff>
    </xdr:to>
    <xdr:sp macro="" textlink="">
      <xdr:nvSpPr>
        <xdr:cNvPr id="131" name="フローチャート: 判断 130"/>
        <xdr:cNvSpPr/>
      </xdr:nvSpPr>
      <xdr:spPr>
        <a:xfrm>
          <a:off x="1079500" y="997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120744</xdr:rowOff>
    </xdr:from>
    <xdr:ext cx="599010" cy="259045"/>
    <xdr:sp macro="" textlink="">
      <xdr:nvSpPr>
        <xdr:cNvPr id="132" name="テキスト ボックス 131"/>
        <xdr:cNvSpPr txBox="1"/>
      </xdr:nvSpPr>
      <xdr:spPr>
        <a:xfrm>
          <a:off x="830795" y="10064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26470</xdr:rowOff>
    </xdr:from>
    <xdr:to>
      <xdr:col>24</xdr:col>
      <xdr:colOff>114300</xdr:colOff>
      <xdr:row>56</xdr:row>
      <xdr:rowOff>128070</xdr:rowOff>
    </xdr:to>
    <xdr:sp macro="" textlink="">
      <xdr:nvSpPr>
        <xdr:cNvPr id="138" name="楕円 137"/>
        <xdr:cNvSpPr/>
      </xdr:nvSpPr>
      <xdr:spPr>
        <a:xfrm>
          <a:off x="4584700" y="962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49347</xdr:rowOff>
    </xdr:from>
    <xdr:ext cx="690189" cy="259045"/>
    <xdr:sp macro="" textlink="">
      <xdr:nvSpPr>
        <xdr:cNvPr id="139" name="総務費該当値テキスト"/>
        <xdr:cNvSpPr txBox="1"/>
      </xdr:nvSpPr>
      <xdr:spPr>
        <a:xfrm>
          <a:off x="4686300" y="94790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1,263,858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63651</xdr:rowOff>
    </xdr:from>
    <xdr:to>
      <xdr:col>20</xdr:col>
      <xdr:colOff>38100</xdr:colOff>
      <xdr:row>54</xdr:row>
      <xdr:rowOff>165251</xdr:rowOff>
    </xdr:to>
    <xdr:sp macro="" textlink="">
      <xdr:nvSpPr>
        <xdr:cNvPr id="140" name="楕円 139"/>
        <xdr:cNvSpPr/>
      </xdr:nvSpPr>
      <xdr:spPr>
        <a:xfrm>
          <a:off x="3746500" y="932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23205</xdr:colOff>
      <xdr:row>53</xdr:row>
      <xdr:rowOff>10328</xdr:rowOff>
    </xdr:from>
    <xdr:ext cx="690189" cy="259045"/>
    <xdr:sp macro="" textlink="">
      <xdr:nvSpPr>
        <xdr:cNvPr id="141" name="テキスト ボックス 140"/>
        <xdr:cNvSpPr txBox="1"/>
      </xdr:nvSpPr>
      <xdr:spPr>
        <a:xfrm>
          <a:off x="3452205" y="90971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35162</xdr:rowOff>
    </xdr:from>
    <xdr:to>
      <xdr:col>15</xdr:col>
      <xdr:colOff>101600</xdr:colOff>
      <xdr:row>57</xdr:row>
      <xdr:rowOff>136762</xdr:rowOff>
    </xdr:to>
    <xdr:sp macro="" textlink="">
      <xdr:nvSpPr>
        <xdr:cNvPr id="142" name="楕円 141"/>
        <xdr:cNvSpPr/>
      </xdr:nvSpPr>
      <xdr:spPr>
        <a:xfrm>
          <a:off x="2857500" y="980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153289</xdr:rowOff>
    </xdr:from>
    <xdr:ext cx="599010" cy="259045"/>
    <xdr:sp macro="" textlink="">
      <xdr:nvSpPr>
        <xdr:cNvPr id="143" name="テキスト ボックス 142"/>
        <xdr:cNvSpPr txBox="1"/>
      </xdr:nvSpPr>
      <xdr:spPr>
        <a:xfrm>
          <a:off x="2608795" y="9583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133615</xdr:rowOff>
    </xdr:from>
    <xdr:to>
      <xdr:col>10</xdr:col>
      <xdr:colOff>165100</xdr:colOff>
      <xdr:row>57</xdr:row>
      <xdr:rowOff>63765</xdr:rowOff>
    </xdr:to>
    <xdr:sp macro="" textlink="">
      <xdr:nvSpPr>
        <xdr:cNvPr id="144" name="楕円 143"/>
        <xdr:cNvSpPr/>
      </xdr:nvSpPr>
      <xdr:spPr>
        <a:xfrm>
          <a:off x="1968500" y="973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80292</xdr:rowOff>
    </xdr:from>
    <xdr:ext cx="599010" cy="259045"/>
    <xdr:sp macro="" textlink="">
      <xdr:nvSpPr>
        <xdr:cNvPr id="145" name="テキスト ボックス 144"/>
        <xdr:cNvSpPr txBox="1"/>
      </xdr:nvSpPr>
      <xdr:spPr>
        <a:xfrm>
          <a:off x="1719795" y="9510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11572</xdr:rowOff>
    </xdr:from>
    <xdr:to>
      <xdr:col>6</xdr:col>
      <xdr:colOff>38100</xdr:colOff>
      <xdr:row>57</xdr:row>
      <xdr:rowOff>113172</xdr:rowOff>
    </xdr:to>
    <xdr:sp macro="" textlink="">
      <xdr:nvSpPr>
        <xdr:cNvPr id="146" name="楕円 145"/>
        <xdr:cNvSpPr/>
      </xdr:nvSpPr>
      <xdr:spPr>
        <a:xfrm>
          <a:off x="1079500" y="978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129699</xdr:rowOff>
    </xdr:from>
    <xdr:ext cx="599010" cy="259045"/>
    <xdr:sp macro="" textlink="">
      <xdr:nvSpPr>
        <xdr:cNvPr id="147" name="テキスト ボックス 146"/>
        <xdr:cNvSpPr txBox="1"/>
      </xdr:nvSpPr>
      <xdr:spPr>
        <a:xfrm>
          <a:off x="830795" y="9559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39798</xdr:rowOff>
    </xdr:from>
    <xdr:to>
      <xdr:col>24</xdr:col>
      <xdr:colOff>62865</xdr:colOff>
      <xdr:row>78</xdr:row>
      <xdr:rowOff>57336</xdr:rowOff>
    </xdr:to>
    <xdr:cxnSp macro="">
      <xdr:nvCxnSpPr>
        <xdr:cNvPr id="172" name="直線コネクタ 171"/>
        <xdr:cNvCxnSpPr/>
      </xdr:nvCxnSpPr>
      <xdr:spPr>
        <a:xfrm flipV="1">
          <a:off x="4633595" y="12041298"/>
          <a:ext cx="1270" cy="138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61163</xdr:rowOff>
    </xdr:from>
    <xdr:ext cx="599010" cy="259045"/>
    <xdr:sp macro="" textlink="">
      <xdr:nvSpPr>
        <xdr:cNvPr id="173" name="民生費最小値テキスト"/>
        <xdr:cNvSpPr txBox="1"/>
      </xdr:nvSpPr>
      <xdr:spPr>
        <a:xfrm>
          <a:off x="4686300" y="13434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57336</xdr:rowOff>
    </xdr:from>
    <xdr:to>
      <xdr:col>24</xdr:col>
      <xdr:colOff>152400</xdr:colOff>
      <xdr:row>78</xdr:row>
      <xdr:rowOff>57336</xdr:rowOff>
    </xdr:to>
    <xdr:cxnSp macro="">
      <xdr:nvCxnSpPr>
        <xdr:cNvPr id="174" name="直線コネクタ 173"/>
        <xdr:cNvCxnSpPr/>
      </xdr:nvCxnSpPr>
      <xdr:spPr>
        <a:xfrm>
          <a:off x="4546600" y="1343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157925</xdr:rowOff>
    </xdr:from>
    <xdr:ext cx="599010" cy="259045"/>
    <xdr:sp macro="" textlink="">
      <xdr:nvSpPr>
        <xdr:cNvPr id="175" name="民生費最大値テキスト"/>
        <xdr:cNvSpPr txBox="1"/>
      </xdr:nvSpPr>
      <xdr:spPr>
        <a:xfrm>
          <a:off x="4686300" y="11816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39798</xdr:rowOff>
    </xdr:from>
    <xdr:to>
      <xdr:col>24</xdr:col>
      <xdr:colOff>152400</xdr:colOff>
      <xdr:row>70</xdr:row>
      <xdr:rowOff>39798</xdr:rowOff>
    </xdr:to>
    <xdr:cxnSp macro="">
      <xdr:nvCxnSpPr>
        <xdr:cNvPr id="176" name="直線コネクタ 175"/>
        <xdr:cNvCxnSpPr/>
      </xdr:nvCxnSpPr>
      <xdr:spPr>
        <a:xfrm>
          <a:off x="4546600" y="12041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59983</xdr:rowOff>
    </xdr:from>
    <xdr:to>
      <xdr:col>24</xdr:col>
      <xdr:colOff>63500</xdr:colOff>
      <xdr:row>74</xdr:row>
      <xdr:rowOff>131291</xdr:rowOff>
    </xdr:to>
    <xdr:cxnSp macro="">
      <xdr:nvCxnSpPr>
        <xdr:cNvPr id="177" name="直線コネクタ 176"/>
        <xdr:cNvCxnSpPr/>
      </xdr:nvCxnSpPr>
      <xdr:spPr>
        <a:xfrm flipV="1">
          <a:off x="3797300" y="12747283"/>
          <a:ext cx="838200" cy="7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96222</xdr:rowOff>
    </xdr:from>
    <xdr:ext cx="599010" cy="259045"/>
    <xdr:sp macro="" textlink="">
      <xdr:nvSpPr>
        <xdr:cNvPr id="178" name="民生費平均値テキスト"/>
        <xdr:cNvSpPr txBox="1"/>
      </xdr:nvSpPr>
      <xdr:spPr>
        <a:xfrm>
          <a:off x="4686300" y="129549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117795</xdr:rowOff>
    </xdr:from>
    <xdr:to>
      <xdr:col>24</xdr:col>
      <xdr:colOff>114300</xdr:colOff>
      <xdr:row>76</xdr:row>
      <xdr:rowOff>47944</xdr:rowOff>
    </xdr:to>
    <xdr:sp macro="" textlink="">
      <xdr:nvSpPr>
        <xdr:cNvPr id="179" name="フローチャート: 判断 178"/>
        <xdr:cNvSpPr/>
      </xdr:nvSpPr>
      <xdr:spPr>
        <a:xfrm>
          <a:off x="4584700" y="129765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131291</xdr:rowOff>
    </xdr:from>
    <xdr:to>
      <xdr:col>19</xdr:col>
      <xdr:colOff>177800</xdr:colOff>
      <xdr:row>75</xdr:row>
      <xdr:rowOff>909</xdr:rowOff>
    </xdr:to>
    <xdr:cxnSp macro="">
      <xdr:nvCxnSpPr>
        <xdr:cNvPr id="180" name="直線コネクタ 179"/>
        <xdr:cNvCxnSpPr/>
      </xdr:nvCxnSpPr>
      <xdr:spPr>
        <a:xfrm flipV="1">
          <a:off x="2908300" y="12818591"/>
          <a:ext cx="889000" cy="41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163965</xdr:rowOff>
    </xdr:from>
    <xdr:to>
      <xdr:col>20</xdr:col>
      <xdr:colOff>38100</xdr:colOff>
      <xdr:row>76</xdr:row>
      <xdr:rowOff>94115</xdr:rowOff>
    </xdr:to>
    <xdr:sp macro="" textlink="">
      <xdr:nvSpPr>
        <xdr:cNvPr id="181" name="フローチャート: 判断 180"/>
        <xdr:cNvSpPr/>
      </xdr:nvSpPr>
      <xdr:spPr>
        <a:xfrm>
          <a:off x="3746500" y="1302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85242</xdr:rowOff>
    </xdr:from>
    <xdr:ext cx="599010" cy="259045"/>
    <xdr:sp macro="" textlink="">
      <xdr:nvSpPr>
        <xdr:cNvPr id="182" name="テキスト ボックス 181"/>
        <xdr:cNvSpPr txBox="1"/>
      </xdr:nvSpPr>
      <xdr:spPr>
        <a:xfrm>
          <a:off x="3497795" y="13115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49190</xdr:rowOff>
    </xdr:from>
    <xdr:to>
      <xdr:col>15</xdr:col>
      <xdr:colOff>50800</xdr:colOff>
      <xdr:row>75</xdr:row>
      <xdr:rowOff>909</xdr:rowOff>
    </xdr:to>
    <xdr:cxnSp macro="">
      <xdr:nvCxnSpPr>
        <xdr:cNvPr id="183" name="直線コネクタ 182"/>
        <xdr:cNvCxnSpPr/>
      </xdr:nvCxnSpPr>
      <xdr:spPr>
        <a:xfrm>
          <a:off x="2019300" y="12736490"/>
          <a:ext cx="889000" cy="123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156508</xdr:rowOff>
    </xdr:from>
    <xdr:to>
      <xdr:col>15</xdr:col>
      <xdr:colOff>101600</xdr:colOff>
      <xdr:row>76</xdr:row>
      <xdr:rowOff>86658</xdr:rowOff>
    </xdr:to>
    <xdr:sp macro="" textlink="">
      <xdr:nvSpPr>
        <xdr:cNvPr id="184" name="フローチャート: 判断 183"/>
        <xdr:cNvSpPr/>
      </xdr:nvSpPr>
      <xdr:spPr>
        <a:xfrm>
          <a:off x="2857500" y="13015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77785</xdr:rowOff>
    </xdr:from>
    <xdr:ext cx="599010" cy="259045"/>
    <xdr:sp macro="" textlink="">
      <xdr:nvSpPr>
        <xdr:cNvPr id="185" name="テキスト ボックス 184"/>
        <xdr:cNvSpPr txBox="1"/>
      </xdr:nvSpPr>
      <xdr:spPr>
        <a:xfrm>
          <a:off x="2608795" y="13107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49190</xdr:rowOff>
    </xdr:from>
    <xdr:to>
      <xdr:col>10</xdr:col>
      <xdr:colOff>114300</xdr:colOff>
      <xdr:row>75</xdr:row>
      <xdr:rowOff>109639</xdr:rowOff>
    </xdr:to>
    <xdr:cxnSp macro="">
      <xdr:nvCxnSpPr>
        <xdr:cNvPr id="186" name="直線コネクタ 185"/>
        <xdr:cNvCxnSpPr/>
      </xdr:nvCxnSpPr>
      <xdr:spPr>
        <a:xfrm flipV="1">
          <a:off x="1130300" y="12736490"/>
          <a:ext cx="889000" cy="231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5948</xdr:rowOff>
    </xdr:from>
    <xdr:to>
      <xdr:col>10</xdr:col>
      <xdr:colOff>165100</xdr:colOff>
      <xdr:row>76</xdr:row>
      <xdr:rowOff>107548</xdr:rowOff>
    </xdr:to>
    <xdr:sp macro="" textlink="">
      <xdr:nvSpPr>
        <xdr:cNvPr id="187" name="フローチャート: 判断 186"/>
        <xdr:cNvSpPr/>
      </xdr:nvSpPr>
      <xdr:spPr>
        <a:xfrm>
          <a:off x="1968500" y="1303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98675</xdr:rowOff>
    </xdr:from>
    <xdr:ext cx="599010" cy="259045"/>
    <xdr:sp macro="" textlink="">
      <xdr:nvSpPr>
        <xdr:cNvPr id="188" name="テキスト ボックス 187"/>
        <xdr:cNvSpPr txBox="1"/>
      </xdr:nvSpPr>
      <xdr:spPr>
        <a:xfrm>
          <a:off x="1719795" y="13128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40959</xdr:rowOff>
    </xdr:from>
    <xdr:to>
      <xdr:col>6</xdr:col>
      <xdr:colOff>38100</xdr:colOff>
      <xdr:row>76</xdr:row>
      <xdr:rowOff>142559</xdr:rowOff>
    </xdr:to>
    <xdr:sp macro="" textlink="">
      <xdr:nvSpPr>
        <xdr:cNvPr id="189" name="フローチャート: 判断 188"/>
        <xdr:cNvSpPr/>
      </xdr:nvSpPr>
      <xdr:spPr>
        <a:xfrm>
          <a:off x="1079500" y="13071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133686</xdr:rowOff>
    </xdr:from>
    <xdr:ext cx="599010" cy="259045"/>
    <xdr:sp macro="" textlink="">
      <xdr:nvSpPr>
        <xdr:cNvPr id="190" name="テキスト ボックス 189"/>
        <xdr:cNvSpPr txBox="1"/>
      </xdr:nvSpPr>
      <xdr:spPr>
        <a:xfrm>
          <a:off x="830795" y="13163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9183</xdr:rowOff>
    </xdr:from>
    <xdr:to>
      <xdr:col>24</xdr:col>
      <xdr:colOff>114300</xdr:colOff>
      <xdr:row>74</xdr:row>
      <xdr:rowOff>110783</xdr:rowOff>
    </xdr:to>
    <xdr:sp macro="" textlink="">
      <xdr:nvSpPr>
        <xdr:cNvPr id="196" name="楕円 195"/>
        <xdr:cNvSpPr/>
      </xdr:nvSpPr>
      <xdr:spPr>
        <a:xfrm>
          <a:off x="4584700" y="1269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32060</xdr:rowOff>
    </xdr:from>
    <xdr:ext cx="599010" cy="259045"/>
    <xdr:sp macro="" textlink="">
      <xdr:nvSpPr>
        <xdr:cNvPr id="197" name="民生費該当値テキスト"/>
        <xdr:cNvSpPr txBox="1"/>
      </xdr:nvSpPr>
      <xdr:spPr>
        <a:xfrm>
          <a:off x="4686300" y="12547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80491</xdr:rowOff>
    </xdr:from>
    <xdr:to>
      <xdr:col>20</xdr:col>
      <xdr:colOff>38100</xdr:colOff>
      <xdr:row>75</xdr:row>
      <xdr:rowOff>10641</xdr:rowOff>
    </xdr:to>
    <xdr:sp macro="" textlink="">
      <xdr:nvSpPr>
        <xdr:cNvPr id="198" name="楕円 197"/>
        <xdr:cNvSpPr/>
      </xdr:nvSpPr>
      <xdr:spPr>
        <a:xfrm>
          <a:off x="3746500" y="1276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27168</xdr:rowOff>
    </xdr:from>
    <xdr:ext cx="599010" cy="259045"/>
    <xdr:sp macro="" textlink="">
      <xdr:nvSpPr>
        <xdr:cNvPr id="199" name="テキスト ボックス 198"/>
        <xdr:cNvSpPr txBox="1"/>
      </xdr:nvSpPr>
      <xdr:spPr>
        <a:xfrm>
          <a:off x="3497795" y="12543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121559</xdr:rowOff>
    </xdr:from>
    <xdr:to>
      <xdr:col>15</xdr:col>
      <xdr:colOff>101600</xdr:colOff>
      <xdr:row>75</xdr:row>
      <xdr:rowOff>51709</xdr:rowOff>
    </xdr:to>
    <xdr:sp macro="" textlink="">
      <xdr:nvSpPr>
        <xdr:cNvPr id="200" name="楕円 199"/>
        <xdr:cNvSpPr/>
      </xdr:nvSpPr>
      <xdr:spPr>
        <a:xfrm>
          <a:off x="2857500" y="1280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68236</xdr:rowOff>
    </xdr:from>
    <xdr:ext cx="599010" cy="259045"/>
    <xdr:sp macro="" textlink="">
      <xdr:nvSpPr>
        <xdr:cNvPr id="201" name="テキスト ボックス 200"/>
        <xdr:cNvSpPr txBox="1"/>
      </xdr:nvSpPr>
      <xdr:spPr>
        <a:xfrm>
          <a:off x="2608795" y="12584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169840</xdr:rowOff>
    </xdr:from>
    <xdr:to>
      <xdr:col>10</xdr:col>
      <xdr:colOff>165100</xdr:colOff>
      <xdr:row>74</xdr:row>
      <xdr:rowOff>99990</xdr:rowOff>
    </xdr:to>
    <xdr:sp macro="" textlink="">
      <xdr:nvSpPr>
        <xdr:cNvPr id="202" name="楕円 201"/>
        <xdr:cNvSpPr/>
      </xdr:nvSpPr>
      <xdr:spPr>
        <a:xfrm>
          <a:off x="1968500" y="1268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116517</xdr:rowOff>
    </xdr:from>
    <xdr:ext cx="599010" cy="259045"/>
    <xdr:sp macro="" textlink="">
      <xdr:nvSpPr>
        <xdr:cNvPr id="203" name="テキスト ボックス 202"/>
        <xdr:cNvSpPr txBox="1"/>
      </xdr:nvSpPr>
      <xdr:spPr>
        <a:xfrm>
          <a:off x="1719795" y="12460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58839</xdr:rowOff>
    </xdr:from>
    <xdr:to>
      <xdr:col>6</xdr:col>
      <xdr:colOff>38100</xdr:colOff>
      <xdr:row>75</xdr:row>
      <xdr:rowOff>160440</xdr:rowOff>
    </xdr:to>
    <xdr:sp macro="" textlink="">
      <xdr:nvSpPr>
        <xdr:cNvPr id="204" name="楕円 203"/>
        <xdr:cNvSpPr/>
      </xdr:nvSpPr>
      <xdr:spPr>
        <a:xfrm>
          <a:off x="1079500" y="129175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5516</xdr:rowOff>
    </xdr:from>
    <xdr:ext cx="599010" cy="259045"/>
    <xdr:sp macro="" textlink="">
      <xdr:nvSpPr>
        <xdr:cNvPr id="205" name="テキスト ボックス 204"/>
        <xdr:cNvSpPr txBox="1"/>
      </xdr:nvSpPr>
      <xdr:spPr>
        <a:xfrm>
          <a:off x="830795" y="12692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7" name="テキスト ボックス 226"/>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134624</xdr:rowOff>
    </xdr:from>
    <xdr:to>
      <xdr:col>24</xdr:col>
      <xdr:colOff>62865</xdr:colOff>
      <xdr:row>98</xdr:row>
      <xdr:rowOff>170259</xdr:rowOff>
    </xdr:to>
    <xdr:cxnSp macro="">
      <xdr:nvCxnSpPr>
        <xdr:cNvPr id="229" name="直線コネクタ 228"/>
        <xdr:cNvCxnSpPr/>
      </xdr:nvCxnSpPr>
      <xdr:spPr>
        <a:xfrm flipV="1">
          <a:off x="4633595" y="15393674"/>
          <a:ext cx="1270" cy="1578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2636</xdr:rowOff>
    </xdr:from>
    <xdr:ext cx="534377" cy="259045"/>
    <xdr:sp macro="" textlink="">
      <xdr:nvSpPr>
        <xdr:cNvPr id="230" name="衛生費最小値テキスト"/>
        <xdr:cNvSpPr txBox="1"/>
      </xdr:nvSpPr>
      <xdr:spPr>
        <a:xfrm>
          <a:off x="4686300" y="1697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170259</xdr:rowOff>
    </xdr:from>
    <xdr:to>
      <xdr:col>24</xdr:col>
      <xdr:colOff>152400</xdr:colOff>
      <xdr:row>98</xdr:row>
      <xdr:rowOff>170259</xdr:rowOff>
    </xdr:to>
    <xdr:cxnSp macro="">
      <xdr:nvCxnSpPr>
        <xdr:cNvPr id="231" name="直線コネクタ 230"/>
        <xdr:cNvCxnSpPr/>
      </xdr:nvCxnSpPr>
      <xdr:spPr>
        <a:xfrm>
          <a:off x="4546600" y="16972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81301</xdr:rowOff>
    </xdr:from>
    <xdr:ext cx="599010" cy="259045"/>
    <xdr:sp macro="" textlink="">
      <xdr:nvSpPr>
        <xdr:cNvPr id="232" name="衛生費最大値テキスト"/>
        <xdr:cNvSpPr txBox="1"/>
      </xdr:nvSpPr>
      <xdr:spPr>
        <a:xfrm>
          <a:off x="4686300" y="15168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852,664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134624</xdr:rowOff>
    </xdr:from>
    <xdr:to>
      <xdr:col>24</xdr:col>
      <xdr:colOff>152400</xdr:colOff>
      <xdr:row>89</xdr:row>
      <xdr:rowOff>134624</xdr:rowOff>
    </xdr:to>
    <xdr:cxnSp macro="">
      <xdr:nvCxnSpPr>
        <xdr:cNvPr id="233" name="直線コネクタ 232"/>
        <xdr:cNvCxnSpPr/>
      </xdr:nvCxnSpPr>
      <xdr:spPr>
        <a:xfrm>
          <a:off x="4546600" y="15393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105835</xdr:rowOff>
    </xdr:from>
    <xdr:to>
      <xdr:col>24</xdr:col>
      <xdr:colOff>63500</xdr:colOff>
      <xdr:row>96</xdr:row>
      <xdr:rowOff>144393</xdr:rowOff>
    </xdr:to>
    <xdr:cxnSp macro="">
      <xdr:nvCxnSpPr>
        <xdr:cNvPr id="234" name="直線コネクタ 233"/>
        <xdr:cNvCxnSpPr/>
      </xdr:nvCxnSpPr>
      <xdr:spPr>
        <a:xfrm flipV="1">
          <a:off x="3797300" y="16565035"/>
          <a:ext cx="838200" cy="38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57576</xdr:rowOff>
    </xdr:from>
    <xdr:ext cx="599010" cy="259045"/>
    <xdr:sp macro="" textlink="">
      <xdr:nvSpPr>
        <xdr:cNvPr id="235" name="衛生費平均値テキスト"/>
        <xdr:cNvSpPr txBox="1"/>
      </xdr:nvSpPr>
      <xdr:spPr>
        <a:xfrm>
          <a:off x="4686300" y="16688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79149</xdr:rowOff>
    </xdr:from>
    <xdr:to>
      <xdr:col>24</xdr:col>
      <xdr:colOff>114300</xdr:colOff>
      <xdr:row>98</xdr:row>
      <xdr:rowOff>9299</xdr:rowOff>
    </xdr:to>
    <xdr:sp macro="" textlink="">
      <xdr:nvSpPr>
        <xdr:cNvPr id="236" name="フローチャート: 判断 235"/>
        <xdr:cNvSpPr/>
      </xdr:nvSpPr>
      <xdr:spPr>
        <a:xfrm>
          <a:off x="4584700" y="1670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144393</xdr:rowOff>
    </xdr:from>
    <xdr:to>
      <xdr:col>19</xdr:col>
      <xdr:colOff>177800</xdr:colOff>
      <xdr:row>96</xdr:row>
      <xdr:rowOff>158415</xdr:rowOff>
    </xdr:to>
    <xdr:cxnSp macro="">
      <xdr:nvCxnSpPr>
        <xdr:cNvPr id="237" name="直線コネクタ 236"/>
        <xdr:cNvCxnSpPr/>
      </xdr:nvCxnSpPr>
      <xdr:spPr>
        <a:xfrm flipV="1">
          <a:off x="2908300" y="16603593"/>
          <a:ext cx="889000" cy="1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77510</xdr:rowOff>
    </xdr:from>
    <xdr:to>
      <xdr:col>20</xdr:col>
      <xdr:colOff>38100</xdr:colOff>
      <xdr:row>98</xdr:row>
      <xdr:rowOff>7660</xdr:rowOff>
    </xdr:to>
    <xdr:sp macro="" textlink="">
      <xdr:nvSpPr>
        <xdr:cNvPr id="238" name="フローチャート: 判断 237"/>
        <xdr:cNvSpPr/>
      </xdr:nvSpPr>
      <xdr:spPr>
        <a:xfrm>
          <a:off x="3746500" y="167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170237</xdr:rowOff>
    </xdr:from>
    <xdr:ext cx="599010" cy="259045"/>
    <xdr:sp macro="" textlink="">
      <xdr:nvSpPr>
        <xdr:cNvPr id="239" name="テキスト ボックス 238"/>
        <xdr:cNvSpPr txBox="1"/>
      </xdr:nvSpPr>
      <xdr:spPr>
        <a:xfrm>
          <a:off x="3497795" y="16800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107169</xdr:rowOff>
    </xdr:from>
    <xdr:to>
      <xdr:col>15</xdr:col>
      <xdr:colOff>50800</xdr:colOff>
      <xdr:row>96</xdr:row>
      <xdr:rowOff>158415</xdr:rowOff>
    </xdr:to>
    <xdr:cxnSp macro="">
      <xdr:nvCxnSpPr>
        <xdr:cNvPr id="240" name="直線コネクタ 239"/>
        <xdr:cNvCxnSpPr/>
      </xdr:nvCxnSpPr>
      <xdr:spPr>
        <a:xfrm>
          <a:off x="2019300" y="16566369"/>
          <a:ext cx="889000" cy="51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52591</xdr:rowOff>
    </xdr:from>
    <xdr:to>
      <xdr:col>15</xdr:col>
      <xdr:colOff>101600</xdr:colOff>
      <xdr:row>97</xdr:row>
      <xdr:rowOff>154191</xdr:rowOff>
    </xdr:to>
    <xdr:sp macro="" textlink="">
      <xdr:nvSpPr>
        <xdr:cNvPr id="241" name="フローチャート: 判断 240"/>
        <xdr:cNvSpPr/>
      </xdr:nvSpPr>
      <xdr:spPr>
        <a:xfrm>
          <a:off x="2857500" y="1668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145318</xdr:rowOff>
    </xdr:from>
    <xdr:ext cx="599010" cy="259045"/>
    <xdr:sp macro="" textlink="">
      <xdr:nvSpPr>
        <xdr:cNvPr id="242" name="テキスト ボックス 241"/>
        <xdr:cNvSpPr txBox="1"/>
      </xdr:nvSpPr>
      <xdr:spPr>
        <a:xfrm>
          <a:off x="2608795" y="16775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78034</xdr:rowOff>
    </xdr:from>
    <xdr:to>
      <xdr:col>10</xdr:col>
      <xdr:colOff>114300</xdr:colOff>
      <xdr:row>96</xdr:row>
      <xdr:rowOff>107169</xdr:rowOff>
    </xdr:to>
    <xdr:cxnSp macro="">
      <xdr:nvCxnSpPr>
        <xdr:cNvPr id="243" name="直線コネクタ 242"/>
        <xdr:cNvCxnSpPr/>
      </xdr:nvCxnSpPr>
      <xdr:spPr>
        <a:xfrm>
          <a:off x="1130300" y="16537234"/>
          <a:ext cx="889000" cy="29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43842</xdr:rowOff>
    </xdr:from>
    <xdr:to>
      <xdr:col>10</xdr:col>
      <xdr:colOff>165100</xdr:colOff>
      <xdr:row>97</xdr:row>
      <xdr:rowOff>145442</xdr:rowOff>
    </xdr:to>
    <xdr:sp macro="" textlink="">
      <xdr:nvSpPr>
        <xdr:cNvPr id="244" name="フローチャート: 判断 243"/>
        <xdr:cNvSpPr/>
      </xdr:nvSpPr>
      <xdr:spPr>
        <a:xfrm>
          <a:off x="1968500" y="1667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136569</xdr:rowOff>
    </xdr:from>
    <xdr:ext cx="599010" cy="259045"/>
    <xdr:sp macro="" textlink="">
      <xdr:nvSpPr>
        <xdr:cNvPr id="245" name="テキスト ボックス 244"/>
        <xdr:cNvSpPr txBox="1"/>
      </xdr:nvSpPr>
      <xdr:spPr>
        <a:xfrm>
          <a:off x="1719795" y="16767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61785</xdr:rowOff>
    </xdr:from>
    <xdr:to>
      <xdr:col>6</xdr:col>
      <xdr:colOff>38100</xdr:colOff>
      <xdr:row>97</xdr:row>
      <xdr:rowOff>163385</xdr:rowOff>
    </xdr:to>
    <xdr:sp macro="" textlink="">
      <xdr:nvSpPr>
        <xdr:cNvPr id="246" name="フローチャート: 判断 245"/>
        <xdr:cNvSpPr/>
      </xdr:nvSpPr>
      <xdr:spPr>
        <a:xfrm>
          <a:off x="1079500" y="166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154512</xdr:rowOff>
    </xdr:from>
    <xdr:ext cx="599010" cy="259045"/>
    <xdr:sp macro="" textlink="">
      <xdr:nvSpPr>
        <xdr:cNvPr id="247" name="テキスト ボックス 246"/>
        <xdr:cNvSpPr txBox="1"/>
      </xdr:nvSpPr>
      <xdr:spPr>
        <a:xfrm>
          <a:off x="830795" y="16785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55035</xdr:rowOff>
    </xdr:from>
    <xdr:to>
      <xdr:col>24</xdr:col>
      <xdr:colOff>114300</xdr:colOff>
      <xdr:row>96</xdr:row>
      <xdr:rowOff>156635</xdr:rowOff>
    </xdr:to>
    <xdr:sp macro="" textlink="">
      <xdr:nvSpPr>
        <xdr:cNvPr id="253" name="楕円 252"/>
        <xdr:cNvSpPr/>
      </xdr:nvSpPr>
      <xdr:spPr>
        <a:xfrm>
          <a:off x="4584700" y="1651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77912</xdr:rowOff>
    </xdr:from>
    <xdr:ext cx="599010" cy="259045"/>
    <xdr:sp macro="" textlink="">
      <xdr:nvSpPr>
        <xdr:cNvPr id="254" name="衛生費該当値テキスト"/>
        <xdr:cNvSpPr txBox="1"/>
      </xdr:nvSpPr>
      <xdr:spPr>
        <a:xfrm>
          <a:off x="4686300" y="16365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93593</xdr:rowOff>
    </xdr:from>
    <xdr:to>
      <xdr:col>20</xdr:col>
      <xdr:colOff>38100</xdr:colOff>
      <xdr:row>97</xdr:row>
      <xdr:rowOff>23743</xdr:rowOff>
    </xdr:to>
    <xdr:sp macro="" textlink="">
      <xdr:nvSpPr>
        <xdr:cNvPr id="255" name="楕円 254"/>
        <xdr:cNvSpPr/>
      </xdr:nvSpPr>
      <xdr:spPr>
        <a:xfrm>
          <a:off x="3746500" y="1655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40270</xdr:rowOff>
    </xdr:from>
    <xdr:ext cx="599010" cy="259045"/>
    <xdr:sp macro="" textlink="">
      <xdr:nvSpPr>
        <xdr:cNvPr id="256" name="テキスト ボックス 255"/>
        <xdr:cNvSpPr txBox="1"/>
      </xdr:nvSpPr>
      <xdr:spPr>
        <a:xfrm>
          <a:off x="3497795" y="16328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107615</xdr:rowOff>
    </xdr:from>
    <xdr:to>
      <xdr:col>15</xdr:col>
      <xdr:colOff>101600</xdr:colOff>
      <xdr:row>97</xdr:row>
      <xdr:rowOff>37765</xdr:rowOff>
    </xdr:to>
    <xdr:sp macro="" textlink="">
      <xdr:nvSpPr>
        <xdr:cNvPr id="257" name="楕円 256"/>
        <xdr:cNvSpPr/>
      </xdr:nvSpPr>
      <xdr:spPr>
        <a:xfrm>
          <a:off x="2857500" y="1656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54292</xdr:rowOff>
    </xdr:from>
    <xdr:ext cx="599010" cy="259045"/>
    <xdr:sp macro="" textlink="">
      <xdr:nvSpPr>
        <xdr:cNvPr id="258" name="テキスト ボックス 257"/>
        <xdr:cNvSpPr txBox="1"/>
      </xdr:nvSpPr>
      <xdr:spPr>
        <a:xfrm>
          <a:off x="2608795" y="1634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56369</xdr:rowOff>
    </xdr:from>
    <xdr:to>
      <xdr:col>10</xdr:col>
      <xdr:colOff>165100</xdr:colOff>
      <xdr:row>96</xdr:row>
      <xdr:rowOff>157969</xdr:rowOff>
    </xdr:to>
    <xdr:sp macro="" textlink="">
      <xdr:nvSpPr>
        <xdr:cNvPr id="259" name="楕円 258"/>
        <xdr:cNvSpPr/>
      </xdr:nvSpPr>
      <xdr:spPr>
        <a:xfrm>
          <a:off x="1968500" y="1651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3046</xdr:rowOff>
    </xdr:from>
    <xdr:ext cx="599010" cy="259045"/>
    <xdr:sp macro="" textlink="">
      <xdr:nvSpPr>
        <xdr:cNvPr id="260" name="テキスト ボックス 259"/>
        <xdr:cNvSpPr txBox="1"/>
      </xdr:nvSpPr>
      <xdr:spPr>
        <a:xfrm>
          <a:off x="1719795" y="16290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27234</xdr:rowOff>
    </xdr:from>
    <xdr:to>
      <xdr:col>6</xdr:col>
      <xdr:colOff>38100</xdr:colOff>
      <xdr:row>96</xdr:row>
      <xdr:rowOff>128834</xdr:rowOff>
    </xdr:to>
    <xdr:sp macro="" textlink="">
      <xdr:nvSpPr>
        <xdr:cNvPr id="261" name="楕円 260"/>
        <xdr:cNvSpPr/>
      </xdr:nvSpPr>
      <xdr:spPr>
        <a:xfrm>
          <a:off x="1079500" y="1648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145361</xdr:rowOff>
    </xdr:from>
    <xdr:ext cx="599010" cy="259045"/>
    <xdr:sp macro="" textlink="">
      <xdr:nvSpPr>
        <xdr:cNvPr id="262" name="テキスト ボックス 261"/>
        <xdr:cNvSpPr txBox="1"/>
      </xdr:nvSpPr>
      <xdr:spPr>
        <a:xfrm>
          <a:off x="830795" y="16261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44158</xdr:rowOff>
    </xdr:from>
    <xdr:to>
      <xdr:col>54</xdr:col>
      <xdr:colOff>189865</xdr:colOff>
      <xdr:row>39</xdr:row>
      <xdr:rowOff>44450</xdr:rowOff>
    </xdr:to>
    <xdr:cxnSp macro="">
      <xdr:nvCxnSpPr>
        <xdr:cNvPr id="286" name="直線コネクタ 285"/>
        <xdr:cNvCxnSpPr/>
      </xdr:nvCxnSpPr>
      <xdr:spPr>
        <a:xfrm flipV="1">
          <a:off x="10475595" y="5359108"/>
          <a:ext cx="1270" cy="137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58628</xdr:rowOff>
    </xdr:from>
    <xdr:ext cx="249299" cy="259045"/>
    <xdr:sp macro="" textlink="">
      <xdr:nvSpPr>
        <xdr:cNvPr id="287" name="労働費最小値テキスト"/>
        <xdr:cNvSpPr txBox="1"/>
      </xdr:nvSpPr>
      <xdr:spPr>
        <a:xfrm>
          <a:off x="10528300" y="67451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162285</xdr:rowOff>
    </xdr:from>
    <xdr:ext cx="599010" cy="259045"/>
    <xdr:sp macro="" textlink="">
      <xdr:nvSpPr>
        <xdr:cNvPr id="289" name="労働費最大値テキスト"/>
        <xdr:cNvSpPr txBox="1"/>
      </xdr:nvSpPr>
      <xdr:spPr>
        <a:xfrm>
          <a:off x="10528300" y="513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108,023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44158</xdr:rowOff>
    </xdr:from>
    <xdr:to>
      <xdr:col>55</xdr:col>
      <xdr:colOff>88900</xdr:colOff>
      <xdr:row>31</xdr:row>
      <xdr:rowOff>44158</xdr:rowOff>
    </xdr:to>
    <xdr:cxnSp macro="">
      <xdr:nvCxnSpPr>
        <xdr:cNvPr id="290" name="直線コネクタ 289"/>
        <xdr:cNvCxnSpPr/>
      </xdr:nvCxnSpPr>
      <xdr:spPr>
        <a:xfrm>
          <a:off x="10388600" y="5359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1" name="直線コネクタ 290"/>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147528</xdr:rowOff>
    </xdr:from>
    <xdr:ext cx="469744" cy="259045"/>
    <xdr:sp macro="" textlink="">
      <xdr:nvSpPr>
        <xdr:cNvPr id="292" name="労働費平均値テキスト"/>
        <xdr:cNvSpPr txBox="1"/>
      </xdr:nvSpPr>
      <xdr:spPr>
        <a:xfrm>
          <a:off x="10528300" y="64911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124651</xdr:rowOff>
    </xdr:from>
    <xdr:to>
      <xdr:col>55</xdr:col>
      <xdr:colOff>50800</xdr:colOff>
      <xdr:row>39</xdr:row>
      <xdr:rowOff>54801</xdr:rowOff>
    </xdr:to>
    <xdr:sp macro="" textlink="">
      <xdr:nvSpPr>
        <xdr:cNvPr id="293" name="フローチャート: 判断 292"/>
        <xdr:cNvSpPr/>
      </xdr:nvSpPr>
      <xdr:spPr>
        <a:xfrm>
          <a:off x="10426700" y="6639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4" name="直線コネクタ 293"/>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121018</xdr:rowOff>
    </xdr:from>
    <xdr:to>
      <xdr:col>50</xdr:col>
      <xdr:colOff>165100</xdr:colOff>
      <xdr:row>39</xdr:row>
      <xdr:rowOff>51168</xdr:rowOff>
    </xdr:to>
    <xdr:sp macro="" textlink="">
      <xdr:nvSpPr>
        <xdr:cNvPr id="295" name="フローチャート: 判断 294"/>
        <xdr:cNvSpPr/>
      </xdr:nvSpPr>
      <xdr:spPr>
        <a:xfrm>
          <a:off x="9588500" y="663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67695</xdr:rowOff>
    </xdr:from>
    <xdr:ext cx="469744" cy="259045"/>
    <xdr:sp macro="" textlink="">
      <xdr:nvSpPr>
        <xdr:cNvPr id="296" name="テキスト ボックス 295"/>
        <xdr:cNvSpPr txBox="1"/>
      </xdr:nvSpPr>
      <xdr:spPr>
        <a:xfrm>
          <a:off x="9404428" y="6411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7" name="直線コネクタ 296"/>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129934</xdr:rowOff>
    </xdr:from>
    <xdr:to>
      <xdr:col>46</xdr:col>
      <xdr:colOff>38100</xdr:colOff>
      <xdr:row>39</xdr:row>
      <xdr:rowOff>60084</xdr:rowOff>
    </xdr:to>
    <xdr:sp macro="" textlink="">
      <xdr:nvSpPr>
        <xdr:cNvPr id="298" name="フローチャート: 判断 297"/>
        <xdr:cNvSpPr/>
      </xdr:nvSpPr>
      <xdr:spPr>
        <a:xfrm>
          <a:off x="8699500" y="664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76611</xdr:rowOff>
    </xdr:from>
    <xdr:ext cx="469744" cy="259045"/>
    <xdr:sp macro="" textlink="">
      <xdr:nvSpPr>
        <xdr:cNvPr id="299" name="テキスト ボックス 298"/>
        <xdr:cNvSpPr txBox="1"/>
      </xdr:nvSpPr>
      <xdr:spPr>
        <a:xfrm>
          <a:off x="8515428" y="642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0" name="直線コネクタ 299"/>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142545</xdr:rowOff>
    </xdr:from>
    <xdr:to>
      <xdr:col>41</xdr:col>
      <xdr:colOff>101600</xdr:colOff>
      <xdr:row>39</xdr:row>
      <xdr:rowOff>72695</xdr:rowOff>
    </xdr:to>
    <xdr:sp macro="" textlink="">
      <xdr:nvSpPr>
        <xdr:cNvPr id="301" name="フローチャート: 判断 300"/>
        <xdr:cNvSpPr/>
      </xdr:nvSpPr>
      <xdr:spPr>
        <a:xfrm>
          <a:off x="7810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89222</xdr:rowOff>
    </xdr:from>
    <xdr:ext cx="469744" cy="259045"/>
    <xdr:sp macro="" textlink="">
      <xdr:nvSpPr>
        <xdr:cNvPr id="302" name="テキスト ボックス 301"/>
        <xdr:cNvSpPr txBox="1"/>
      </xdr:nvSpPr>
      <xdr:spPr>
        <a:xfrm>
          <a:off x="7626428" y="643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138608</xdr:rowOff>
    </xdr:from>
    <xdr:to>
      <xdr:col>36</xdr:col>
      <xdr:colOff>165100</xdr:colOff>
      <xdr:row>39</xdr:row>
      <xdr:rowOff>68758</xdr:rowOff>
    </xdr:to>
    <xdr:sp macro="" textlink="">
      <xdr:nvSpPr>
        <xdr:cNvPr id="303" name="フローチャート: 判断 302"/>
        <xdr:cNvSpPr/>
      </xdr:nvSpPr>
      <xdr:spPr>
        <a:xfrm>
          <a:off x="6921500" y="66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85285</xdr:rowOff>
    </xdr:from>
    <xdr:ext cx="469744" cy="259045"/>
    <xdr:sp macro="" textlink="">
      <xdr:nvSpPr>
        <xdr:cNvPr id="304" name="テキスト ボックス 303"/>
        <xdr:cNvSpPr txBox="1"/>
      </xdr:nvSpPr>
      <xdr:spPr>
        <a:xfrm>
          <a:off x="6737428" y="6428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0" name="楕円 309"/>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103078</xdr:rowOff>
    </xdr:from>
    <xdr:ext cx="249299" cy="259045"/>
    <xdr:sp macro="" textlink="">
      <xdr:nvSpPr>
        <xdr:cNvPr id="311" name="労働費該当値テキスト"/>
        <xdr:cNvSpPr txBox="1"/>
      </xdr:nvSpPr>
      <xdr:spPr>
        <a:xfrm>
          <a:off x="10528300" y="66181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2" name="楕円 311"/>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3" name="テキスト ボックス 312"/>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4" name="楕円 313"/>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5" name="テキスト ボックス 314"/>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6" name="楕円 315"/>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7" name="テキスト ボックス 316"/>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8" name="楕円 317"/>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9" name="テキスト ボックス 318"/>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9" name="テキスト ボックス 338"/>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170959</xdr:rowOff>
    </xdr:from>
    <xdr:to>
      <xdr:col>54</xdr:col>
      <xdr:colOff>189865</xdr:colOff>
      <xdr:row>59</xdr:row>
      <xdr:rowOff>42621</xdr:rowOff>
    </xdr:to>
    <xdr:cxnSp macro="">
      <xdr:nvCxnSpPr>
        <xdr:cNvPr id="343" name="直線コネクタ 342"/>
        <xdr:cNvCxnSpPr/>
      </xdr:nvCxnSpPr>
      <xdr:spPr>
        <a:xfrm flipV="1">
          <a:off x="10475595" y="8743459"/>
          <a:ext cx="1270" cy="141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46448</xdr:rowOff>
    </xdr:from>
    <xdr:ext cx="469744" cy="259045"/>
    <xdr:sp macro="" textlink="">
      <xdr:nvSpPr>
        <xdr:cNvPr id="344" name="農林水産業費最小値テキスト"/>
        <xdr:cNvSpPr txBox="1"/>
      </xdr:nvSpPr>
      <xdr:spPr>
        <a:xfrm>
          <a:off x="10528300" y="10161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42621</xdr:rowOff>
    </xdr:from>
    <xdr:to>
      <xdr:col>55</xdr:col>
      <xdr:colOff>88900</xdr:colOff>
      <xdr:row>59</xdr:row>
      <xdr:rowOff>42621</xdr:rowOff>
    </xdr:to>
    <xdr:cxnSp macro="">
      <xdr:nvCxnSpPr>
        <xdr:cNvPr id="345" name="直線コネクタ 344"/>
        <xdr:cNvCxnSpPr/>
      </xdr:nvCxnSpPr>
      <xdr:spPr>
        <a:xfrm>
          <a:off x="10388600" y="10158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117636</xdr:rowOff>
    </xdr:from>
    <xdr:ext cx="690189" cy="259045"/>
    <xdr:sp macro="" textlink="">
      <xdr:nvSpPr>
        <xdr:cNvPr id="346" name="農林水産業費最大値テキスト"/>
        <xdr:cNvSpPr txBox="1"/>
      </xdr:nvSpPr>
      <xdr:spPr>
        <a:xfrm>
          <a:off x="10528300" y="85186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1,115,387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170959</xdr:rowOff>
    </xdr:from>
    <xdr:to>
      <xdr:col>55</xdr:col>
      <xdr:colOff>88900</xdr:colOff>
      <xdr:row>50</xdr:row>
      <xdr:rowOff>170959</xdr:rowOff>
    </xdr:to>
    <xdr:cxnSp macro="">
      <xdr:nvCxnSpPr>
        <xdr:cNvPr id="347" name="直線コネクタ 346"/>
        <xdr:cNvCxnSpPr/>
      </xdr:nvCxnSpPr>
      <xdr:spPr>
        <a:xfrm>
          <a:off x="10388600" y="8743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92161</xdr:rowOff>
    </xdr:from>
    <xdr:to>
      <xdr:col>55</xdr:col>
      <xdr:colOff>0</xdr:colOff>
      <xdr:row>57</xdr:row>
      <xdr:rowOff>118237</xdr:rowOff>
    </xdr:to>
    <xdr:cxnSp macro="">
      <xdr:nvCxnSpPr>
        <xdr:cNvPr id="348" name="直線コネクタ 347"/>
        <xdr:cNvCxnSpPr/>
      </xdr:nvCxnSpPr>
      <xdr:spPr>
        <a:xfrm flipV="1">
          <a:off x="9639300" y="9693361"/>
          <a:ext cx="838200" cy="19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151023</xdr:rowOff>
    </xdr:from>
    <xdr:ext cx="599010" cy="259045"/>
    <xdr:sp macro="" textlink="">
      <xdr:nvSpPr>
        <xdr:cNvPr id="349" name="農林水産業費平均値テキスト"/>
        <xdr:cNvSpPr txBox="1"/>
      </xdr:nvSpPr>
      <xdr:spPr>
        <a:xfrm>
          <a:off x="10528300" y="9923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1146</xdr:rowOff>
    </xdr:from>
    <xdr:to>
      <xdr:col>55</xdr:col>
      <xdr:colOff>50800</xdr:colOff>
      <xdr:row>58</xdr:row>
      <xdr:rowOff>102746</xdr:rowOff>
    </xdr:to>
    <xdr:sp macro="" textlink="">
      <xdr:nvSpPr>
        <xdr:cNvPr id="350" name="フローチャート: 判断 349"/>
        <xdr:cNvSpPr/>
      </xdr:nvSpPr>
      <xdr:spPr>
        <a:xfrm>
          <a:off x="10426700" y="994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108837</xdr:rowOff>
    </xdr:from>
    <xdr:to>
      <xdr:col>50</xdr:col>
      <xdr:colOff>114300</xdr:colOff>
      <xdr:row>57</xdr:row>
      <xdr:rowOff>118237</xdr:rowOff>
    </xdr:to>
    <xdr:cxnSp macro="">
      <xdr:nvCxnSpPr>
        <xdr:cNvPr id="351" name="直線コネクタ 350"/>
        <xdr:cNvCxnSpPr/>
      </xdr:nvCxnSpPr>
      <xdr:spPr>
        <a:xfrm>
          <a:off x="8750300" y="9881487"/>
          <a:ext cx="889000" cy="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18113</xdr:rowOff>
    </xdr:from>
    <xdr:to>
      <xdr:col>50</xdr:col>
      <xdr:colOff>165100</xdr:colOff>
      <xdr:row>58</xdr:row>
      <xdr:rowOff>119713</xdr:rowOff>
    </xdr:to>
    <xdr:sp macro="" textlink="">
      <xdr:nvSpPr>
        <xdr:cNvPr id="352" name="フローチャート: 判断 351"/>
        <xdr:cNvSpPr/>
      </xdr:nvSpPr>
      <xdr:spPr>
        <a:xfrm>
          <a:off x="9588500" y="996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110840</xdr:rowOff>
    </xdr:from>
    <xdr:ext cx="599010" cy="259045"/>
    <xdr:sp macro="" textlink="">
      <xdr:nvSpPr>
        <xdr:cNvPr id="353" name="テキスト ボックス 352"/>
        <xdr:cNvSpPr txBox="1"/>
      </xdr:nvSpPr>
      <xdr:spPr>
        <a:xfrm>
          <a:off x="9339795" y="10054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108837</xdr:rowOff>
    </xdr:from>
    <xdr:to>
      <xdr:col>45</xdr:col>
      <xdr:colOff>177800</xdr:colOff>
      <xdr:row>57</xdr:row>
      <xdr:rowOff>124656</xdr:rowOff>
    </xdr:to>
    <xdr:cxnSp macro="">
      <xdr:nvCxnSpPr>
        <xdr:cNvPr id="354" name="直線コネクタ 353"/>
        <xdr:cNvCxnSpPr/>
      </xdr:nvCxnSpPr>
      <xdr:spPr>
        <a:xfrm flipV="1">
          <a:off x="7861300" y="9881487"/>
          <a:ext cx="889000" cy="1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25391</xdr:rowOff>
    </xdr:from>
    <xdr:to>
      <xdr:col>46</xdr:col>
      <xdr:colOff>38100</xdr:colOff>
      <xdr:row>58</xdr:row>
      <xdr:rowOff>126991</xdr:rowOff>
    </xdr:to>
    <xdr:sp macro="" textlink="">
      <xdr:nvSpPr>
        <xdr:cNvPr id="355" name="フローチャート: 判断 354"/>
        <xdr:cNvSpPr/>
      </xdr:nvSpPr>
      <xdr:spPr>
        <a:xfrm>
          <a:off x="8699500" y="996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118118</xdr:rowOff>
    </xdr:from>
    <xdr:ext cx="599010" cy="259045"/>
    <xdr:sp macro="" textlink="">
      <xdr:nvSpPr>
        <xdr:cNvPr id="356" name="テキスト ボックス 355"/>
        <xdr:cNvSpPr txBox="1"/>
      </xdr:nvSpPr>
      <xdr:spPr>
        <a:xfrm>
          <a:off x="8450795" y="10062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106752</xdr:rowOff>
    </xdr:from>
    <xdr:to>
      <xdr:col>41</xdr:col>
      <xdr:colOff>50800</xdr:colOff>
      <xdr:row>57</xdr:row>
      <xdr:rowOff>124656</xdr:rowOff>
    </xdr:to>
    <xdr:cxnSp macro="">
      <xdr:nvCxnSpPr>
        <xdr:cNvPr id="357" name="直線コネクタ 356"/>
        <xdr:cNvCxnSpPr/>
      </xdr:nvCxnSpPr>
      <xdr:spPr>
        <a:xfrm>
          <a:off x="6972300" y="9879402"/>
          <a:ext cx="889000" cy="17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26498</xdr:rowOff>
    </xdr:from>
    <xdr:to>
      <xdr:col>41</xdr:col>
      <xdr:colOff>101600</xdr:colOff>
      <xdr:row>58</xdr:row>
      <xdr:rowOff>128098</xdr:rowOff>
    </xdr:to>
    <xdr:sp macro="" textlink="">
      <xdr:nvSpPr>
        <xdr:cNvPr id="358" name="フローチャート: 判断 357"/>
        <xdr:cNvSpPr/>
      </xdr:nvSpPr>
      <xdr:spPr>
        <a:xfrm>
          <a:off x="7810500" y="997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119225</xdr:rowOff>
    </xdr:from>
    <xdr:ext cx="599010" cy="259045"/>
    <xdr:sp macro="" textlink="">
      <xdr:nvSpPr>
        <xdr:cNvPr id="359" name="テキスト ボックス 358"/>
        <xdr:cNvSpPr txBox="1"/>
      </xdr:nvSpPr>
      <xdr:spPr>
        <a:xfrm>
          <a:off x="7561795" y="10063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44366</xdr:rowOff>
    </xdr:from>
    <xdr:to>
      <xdr:col>36</xdr:col>
      <xdr:colOff>165100</xdr:colOff>
      <xdr:row>58</xdr:row>
      <xdr:rowOff>145966</xdr:rowOff>
    </xdr:to>
    <xdr:sp macro="" textlink="">
      <xdr:nvSpPr>
        <xdr:cNvPr id="360" name="フローチャート: 判断 359"/>
        <xdr:cNvSpPr/>
      </xdr:nvSpPr>
      <xdr:spPr>
        <a:xfrm>
          <a:off x="6921500" y="998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137093</xdr:rowOff>
    </xdr:from>
    <xdr:ext cx="534377" cy="259045"/>
    <xdr:sp macro="" textlink="">
      <xdr:nvSpPr>
        <xdr:cNvPr id="361" name="テキスト ボックス 360"/>
        <xdr:cNvSpPr txBox="1"/>
      </xdr:nvSpPr>
      <xdr:spPr>
        <a:xfrm>
          <a:off x="6705111" y="1008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41361</xdr:rowOff>
    </xdr:from>
    <xdr:to>
      <xdr:col>55</xdr:col>
      <xdr:colOff>50800</xdr:colOff>
      <xdr:row>56</xdr:row>
      <xdr:rowOff>142961</xdr:rowOff>
    </xdr:to>
    <xdr:sp macro="" textlink="">
      <xdr:nvSpPr>
        <xdr:cNvPr id="367" name="楕円 366"/>
        <xdr:cNvSpPr/>
      </xdr:nvSpPr>
      <xdr:spPr>
        <a:xfrm>
          <a:off x="10426700" y="964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64238</xdr:rowOff>
    </xdr:from>
    <xdr:ext cx="599010" cy="259045"/>
    <xdr:sp macro="" textlink="">
      <xdr:nvSpPr>
        <xdr:cNvPr id="368" name="農林水産業費該当値テキスト"/>
        <xdr:cNvSpPr txBox="1"/>
      </xdr:nvSpPr>
      <xdr:spPr>
        <a:xfrm>
          <a:off x="10528300" y="9493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67437</xdr:rowOff>
    </xdr:from>
    <xdr:to>
      <xdr:col>50</xdr:col>
      <xdr:colOff>165100</xdr:colOff>
      <xdr:row>57</xdr:row>
      <xdr:rowOff>169037</xdr:rowOff>
    </xdr:to>
    <xdr:sp macro="" textlink="">
      <xdr:nvSpPr>
        <xdr:cNvPr id="369" name="楕円 368"/>
        <xdr:cNvSpPr/>
      </xdr:nvSpPr>
      <xdr:spPr>
        <a:xfrm>
          <a:off x="9588500" y="9840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14114</xdr:rowOff>
    </xdr:from>
    <xdr:ext cx="599010" cy="259045"/>
    <xdr:sp macro="" textlink="">
      <xdr:nvSpPr>
        <xdr:cNvPr id="370" name="テキスト ボックス 369"/>
        <xdr:cNvSpPr txBox="1"/>
      </xdr:nvSpPr>
      <xdr:spPr>
        <a:xfrm>
          <a:off x="9339795" y="9615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58037</xdr:rowOff>
    </xdr:from>
    <xdr:to>
      <xdr:col>46</xdr:col>
      <xdr:colOff>38100</xdr:colOff>
      <xdr:row>57</xdr:row>
      <xdr:rowOff>159637</xdr:rowOff>
    </xdr:to>
    <xdr:sp macro="" textlink="">
      <xdr:nvSpPr>
        <xdr:cNvPr id="371" name="楕円 370"/>
        <xdr:cNvSpPr/>
      </xdr:nvSpPr>
      <xdr:spPr>
        <a:xfrm>
          <a:off x="8699500" y="983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4714</xdr:rowOff>
    </xdr:from>
    <xdr:ext cx="599010" cy="259045"/>
    <xdr:sp macro="" textlink="">
      <xdr:nvSpPr>
        <xdr:cNvPr id="372" name="テキスト ボックス 371"/>
        <xdr:cNvSpPr txBox="1"/>
      </xdr:nvSpPr>
      <xdr:spPr>
        <a:xfrm>
          <a:off x="8450795" y="9605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73856</xdr:rowOff>
    </xdr:from>
    <xdr:to>
      <xdr:col>41</xdr:col>
      <xdr:colOff>101600</xdr:colOff>
      <xdr:row>58</xdr:row>
      <xdr:rowOff>4006</xdr:rowOff>
    </xdr:to>
    <xdr:sp macro="" textlink="">
      <xdr:nvSpPr>
        <xdr:cNvPr id="373" name="楕円 372"/>
        <xdr:cNvSpPr/>
      </xdr:nvSpPr>
      <xdr:spPr>
        <a:xfrm>
          <a:off x="7810500" y="984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20533</xdr:rowOff>
    </xdr:from>
    <xdr:ext cx="599010" cy="259045"/>
    <xdr:sp macro="" textlink="">
      <xdr:nvSpPr>
        <xdr:cNvPr id="374" name="テキスト ボックス 373"/>
        <xdr:cNvSpPr txBox="1"/>
      </xdr:nvSpPr>
      <xdr:spPr>
        <a:xfrm>
          <a:off x="7561795" y="9621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55952</xdr:rowOff>
    </xdr:from>
    <xdr:to>
      <xdr:col>36</xdr:col>
      <xdr:colOff>165100</xdr:colOff>
      <xdr:row>57</xdr:row>
      <xdr:rowOff>157552</xdr:rowOff>
    </xdr:to>
    <xdr:sp macro="" textlink="">
      <xdr:nvSpPr>
        <xdr:cNvPr id="375" name="楕円 374"/>
        <xdr:cNvSpPr/>
      </xdr:nvSpPr>
      <xdr:spPr>
        <a:xfrm>
          <a:off x="6921500" y="982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2629</xdr:rowOff>
    </xdr:from>
    <xdr:ext cx="599010" cy="259045"/>
    <xdr:sp macro="" textlink="">
      <xdr:nvSpPr>
        <xdr:cNvPr id="376" name="テキスト ボックス 375"/>
        <xdr:cNvSpPr txBox="1"/>
      </xdr:nvSpPr>
      <xdr:spPr>
        <a:xfrm>
          <a:off x="6672795" y="9603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6" name="テキスト ボックス 395"/>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42176</xdr:rowOff>
    </xdr:from>
    <xdr:to>
      <xdr:col>54</xdr:col>
      <xdr:colOff>189865</xdr:colOff>
      <xdr:row>79</xdr:row>
      <xdr:rowOff>43035</xdr:rowOff>
    </xdr:to>
    <xdr:cxnSp macro="">
      <xdr:nvCxnSpPr>
        <xdr:cNvPr id="400" name="直線コネクタ 399"/>
        <xdr:cNvCxnSpPr/>
      </xdr:nvCxnSpPr>
      <xdr:spPr>
        <a:xfrm flipV="1">
          <a:off x="10475595" y="12215126"/>
          <a:ext cx="1270" cy="1372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46862</xdr:rowOff>
    </xdr:from>
    <xdr:ext cx="469744" cy="259045"/>
    <xdr:sp macro="" textlink="">
      <xdr:nvSpPr>
        <xdr:cNvPr id="401" name="商工費最小値テキスト"/>
        <xdr:cNvSpPr txBox="1"/>
      </xdr:nvSpPr>
      <xdr:spPr>
        <a:xfrm>
          <a:off x="10528300" y="1359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43035</xdr:rowOff>
    </xdr:from>
    <xdr:to>
      <xdr:col>55</xdr:col>
      <xdr:colOff>88900</xdr:colOff>
      <xdr:row>79</xdr:row>
      <xdr:rowOff>43035</xdr:rowOff>
    </xdr:to>
    <xdr:cxnSp macro="">
      <xdr:nvCxnSpPr>
        <xdr:cNvPr id="402" name="直線コネクタ 401"/>
        <xdr:cNvCxnSpPr/>
      </xdr:nvCxnSpPr>
      <xdr:spPr>
        <a:xfrm>
          <a:off x="10388600" y="1358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160303</xdr:rowOff>
    </xdr:from>
    <xdr:ext cx="690189" cy="259045"/>
    <xdr:sp macro="" textlink="">
      <xdr:nvSpPr>
        <xdr:cNvPr id="403" name="商工費最大値テキスト"/>
        <xdr:cNvSpPr txBox="1"/>
      </xdr:nvSpPr>
      <xdr:spPr>
        <a:xfrm>
          <a:off x="10528300" y="119903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1,081,790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42176</xdr:rowOff>
    </xdr:from>
    <xdr:to>
      <xdr:col>55</xdr:col>
      <xdr:colOff>88900</xdr:colOff>
      <xdr:row>71</xdr:row>
      <xdr:rowOff>42176</xdr:rowOff>
    </xdr:to>
    <xdr:cxnSp macro="">
      <xdr:nvCxnSpPr>
        <xdr:cNvPr id="404" name="直線コネクタ 403"/>
        <xdr:cNvCxnSpPr/>
      </xdr:nvCxnSpPr>
      <xdr:spPr>
        <a:xfrm>
          <a:off x="10388600" y="12215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131476</xdr:rowOff>
    </xdr:from>
    <xdr:to>
      <xdr:col>55</xdr:col>
      <xdr:colOff>0</xdr:colOff>
      <xdr:row>77</xdr:row>
      <xdr:rowOff>92952</xdr:rowOff>
    </xdr:to>
    <xdr:cxnSp macro="">
      <xdr:nvCxnSpPr>
        <xdr:cNvPr id="405" name="直線コネクタ 404"/>
        <xdr:cNvCxnSpPr/>
      </xdr:nvCxnSpPr>
      <xdr:spPr>
        <a:xfrm flipV="1">
          <a:off x="9639300" y="13161676"/>
          <a:ext cx="838200" cy="13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11292</xdr:rowOff>
    </xdr:from>
    <xdr:ext cx="599010" cy="259045"/>
    <xdr:sp macro="" textlink="">
      <xdr:nvSpPr>
        <xdr:cNvPr id="406" name="商工費平均値テキスト"/>
        <xdr:cNvSpPr txBox="1"/>
      </xdr:nvSpPr>
      <xdr:spPr>
        <a:xfrm>
          <a:off x="10528300" y="133843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32865</xdr:rowOff>
    </xdr:from>
    <xdr:to>
      <xdr:col>55</xdr:col>
      <xdr:colOff>50800</xdr:colOff>
      <xdr:row>78</xdr:row>
      <xdr:rowOff>134465</xdr:rowOff>
    </xdr:to>
    <xdr:sp macro="" textlink="">
      <xdr:nvSpPr>
        <xdr:cNvPr id="407" name="フローチャート: 判断 406"/>
        <xdr:cNvSpPr/>
      </xdr:nvSpPr>
      <xdr:spPr>
        <a:xfrm>
          <a:off x="10426700" y="1340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92952</xdr:rowOff>
    </xdr:from>
    <xdr:to>
      <xdr:col>50</xdr:col>
      <xdr:colOff>114300</xdr:colOff>
      <xdr:row>77</xdr:row>
      <xdr:rowOff>114571</xdr:rowOff>
    </xdr:to>
    <xdr:cxnSp macro="">
      <xdr:nvCxnSpPr>
        <xdr:cNvPr id="408" name="直線コネクタ 407"/>
        <xdr:cNvCxnSpPr/>
      </xdr:nvCxnSpPr>
      <xdr:spPr>
        <a:xfrm flipV="1">
          <a:off x="8750300" y="13294602"/>
          <a:ext cx="889000" cy="2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62512</xdr:rowOff>
    </xdr:from>
    <xdr:to>
      <xdr:col>50</xdr:col>
      <xdr:colOff>165100</xdr:colOff>
      <xdr:row>78</xdr:row>
      <xdr:rowOff>164112</xdr:rowOff>
    </xdr:to>
    <xdr:sp macro="" textlink="">
      <xdr:nvSpPr>
        <xdr:cNvPr id="409" name="フローチャート: 判断 408"/>
        <xdr:cNvSpPr/>
      </xdr:nvSpPr>
      <xdr:spPr>
        <a:xfrm>
          <a:off x="9588500" y="134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155239</xdr:rowOff>
    </xdr:from>
    <xdr:ext cx="534377" cy="259045"/>
    <xdr:sp macro="" textlink="">
      <xdr:nvSpPr>
        <xdr:cNvPr id="410" name="テキスト ボックス 409"/>
        <xdr:cNvSpPr txBox="1"/>
      </xdr:nvSpPr>
      <xdr:spPr>
        <a:xfrm>
          <a:off x="9372111" y="1352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114571</xdr:rowOff>
    </xdr:from>
    <xdr:to>
      <xdr:col>45</xdr:col>
      <xdr:colOff>177800</xdr:colOff>
      <xdr:row>77</xdr:row>
      <xdr:rowOff>150155</xdr:rowOff>
    </xdr:to>
    <xdr:cxnSp macro="">
      <xdr:nvCxnSpPr>
        <xdr:cNvPr id="411" name="直線コネクタ 410"/>
        <xdr:cNvCxnSpPr/>
      </xdr:nvCxnSpPr>
      <xdr:spPr>
        <a:xfrm flipV="1">
          <a:off x="7861300" y="13316221"/>
          <a:ext cx="889000" cy="35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67363</xdr:rowOff>
    </xdr:from>
    <xdr:to>
      <xdr:col>46</xdr:col>
      <xdr:colOff>38100</xdr:colOff>
      <xdr:row>78</xdr:row>
      <xdr:rowOff>168963</xdr:rowOff>
    </xdr:to>
    <xdr:sp macro="" textlink="">
      <xdr:nvSpPr>
        <xdr:cNvPr id="412" name="フローチャート: 判断 411"/>
        <xdr:cNvSpPr/>
      </xdr:nvSpPr>
      <xdr:spPr>
        <a:xfrm>
          <a:off x="8699500" y="1344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160090</xdr:rowOff>
    </xdr:from>
    <xdr:ext cx="534377" cy="259045"/>
    <xdr:sp macro="" textlink="">
      <xdr:nvSpPr>
        <xdr:cNvPr id="413" name="テキスト ボックス 412"/>
        <xdr:cNvSpPr txBox="1"/>
      </xdr:nvSpPr>
      <xdr:spPr>
        <a:xfrm>
          <a:off x="8483111" y="1353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150155</xdr:rowOff>
    </xdr:from>
    <xdr:to>
      <xdr:col>41</xdr:col>
      <xdr:colOff>50800</xdr:colOff>
      <xdr:row>78</xdr:row>
      <xdr:rowOff>24870</xdr:rowOff>
    </xdr:to>
    <xdr:cxnSp macro="">
      <xdr:nvCxnSpPr>
        <xdr:cNvPr id="414" name="直線コネクタ 413"/>
        <xdr:cNvCxnSpPr/>
      </xdr:nvCxnSpPr>
      <xdr:spPr>
        <a:xfrm flipV="1">
          <a:off x="6972300" y="13351805"/>
          <a:ext cx="889000" cy="46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72095</xdr:rowOff>
    </xdr:from>
    <xdr:to>
      <xdr:col>41</xdr:col>
      <xdr:colOff>101600</xdr:colOff>
      <xdr:row>79</xdr:row>
      <xdr:rowOff>2245</xdr:rowOff>
    </xdr:to>
    <xdr:sp macro="" textlink="">
      <xdr:nvSpPr>
        <xdr:cNvPr id="415" name="フローチャート: 判断 414"/>
        <xdr:cNvSpPr/>
      </xdr:nvSpPr>
      <xdr:spPr>
        <a:xfrm>
          <a:off x="7810500" y="1344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164822</xdr:rowOff>
    </xdr:from>
    <xdr:ext cx="534377" cy="259045"/>
    <xdr:sp macro="" textlink="">
      <xdr:nvSpPr>
        <xdr:cNvPr id="416" name="テキスト ボックス 415"/>
        <xdr:cNvSpPr txBox="1"/>
      </xdr:nvSpPr>
      <xdr:spPr>
        <a:xfrm>
          <a:off x="7594111" y="1353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62534</xdr:rowOff>
    </xdr:from>
    <xdr:to>
      <xdr:col>36</xdr:col>
      <xdr:colOff>165100</xdr:colOff>
      <xdr:row>78</xdr:row>
      <xdr:rowOff>164134</xdr:rowOff>
    </xdr:to>
    <xdr:sp macro="" textlink="">
      <xdr:nvSpPr>
        <xdr:cNvPr id="417" name="フローチャート: 判断 416"/>
        <xdr:cNvSpPr/>
      </xdr:nvSpPr>
      <xdr:spPr>
        <a:xfrm>
          <a:off x="6921500" y="1343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155261</xdr:rowOff>
    </xdr:from>
    <xdr:ext cx="534377" cy="259045"/>
    <xdr:sp macro="" textlink="">
      <xdr:nvSpPr>
        <xdr:cNvPr id="418" name="テキスト ボックス 417"/>
        <xdr:cNvSpPr txBox="1"/>
      </xdr:nvSpPr>
      <xdr:spPr>
        <a:xfrm>
          <a:off x="6705111" y="1352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80676</xdr:rowOff>
    </xdr:from>
    <xdr:to>
      <xdr:col>55</xdr:col>
      <xdr:colOff>50800</xdr:colOff>
      <xdr:row>77</xdr:row>
      <xdr:rowOff>10826</xdr:rowOff>
    </xdr:to>
    <xdr:sp macro="" textlink="">
      <xdr:nvSpPr>
        <xdr:cNvPr id="424" name="楕円 423"/>
        <xdr:cNvSpPr/>
      </xdr:nvSpPr>
      <xdr:spPr>
        <a:xfrm>
          <a:off x="10426700" y="1311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103553</xdr:rowOff>
    </xdr:from>
    <xdr:ext cx="599010" cy="259045"/>
    <xdr:sp macro="" textlink="">
      <xdr:nvSpPr>
        <xdr:cNvPr id="425" name="商工費該当値テキスト"/>
        <xdr:cNvSpPr txBox="1"/>
      </xdr:nvSpPr>
      <xdr:spPr>
        <a:xfrm>
          <a:off x="10528300" y="12962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42152</xdr:rowOff>
    </xdr:from>
    <xdr:to>
      <xdr:col>50</xdr:col>
      <xdr:colOff>165100</xdr:colOff>
      <xdr:row>77</xdr:row>
      <xdr:rowOff>143752</xdr:rowOff>
    </xdr:to>
    <xdr:sp macro="" textlink="">
      <xdr:nvSpPr>
        <xdr:cNvPr id="426" name="楕円 425"/>
        <xdr:cNvSpPr/>
      </xdr:nvSpPr>
      <xdr:spPr>
        <a:xfrm>
          <a:off x="9588500" y="1324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160279</xdr:rowOff>
    </xdr:from>
    <xdr:ext cx="599010" cy="259045"/>
    <xdr:sp macro="" textlink="">
      <xdr:nvSpPr>
        <xdr:cNvPr id="427" name="テキスト ボックス 426"/>
        <xdr:cNvSpPr txBox="1"/>
      </xdr:nvSpPr>
      <xdr:spPr>
        <a:xfrm>
          <a:off x="9339795" y="13019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63771</xdr:rowOff>
    </xdr:from>
    <xdr:to>
      <xdr:col>46</xdr:col>
      <xdr:colOff>38100</xdr:colOff>
      <xdr:row>77</xdr:row>
      <xdr:rowOff>165371</xdr:rowOff>
    </xdr:to>
    <xdr:sp macro="" textlink="">
      <xdr:nvSpPr>
        <xdr:cNvPr id="428" name="楕円 427"/>
        <xdr:cNvSpPr/>
      </xdr:nvSpPr>
      <xdr:spPr>
        <a:xfrm>
          <a:off x="8699500" y="1326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10448</xdr:rowOff>
    </xdr:from>
    <xdr:ext cx="599010" cy="259045"/>
    <xdr:sp macro="" textlink="">
      <xdr:nvSpPr>
        <xdr:cNvPr id="429" name="テキスト ボックス 428"/>
        <xdr:cNvSpPr txBox="1"/>
      </xdr:nvSpPr>
      <xdr:spPr>
        <a:xfrm>
          <a:off x="8450795" y="13040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99355</xdr:rowOff>
    </xdr:from>
    <xdr:to>
      <xdr:col>41</xdr:col>
      <xdr:colOff>101600</xdr:colOff>
      <xdr:row>78</xdr:row>
      <xdr:rowOff>29505</xdr:rowOff>
    </xdr:to>
    <xdr:sp macro="" textlink="">
      <xdr:nvSpPr>
        <xdr:cNvPr id="430" name="楕円 429"/>
        <xdr:cNvSpPr/>
      </xdr:nvSpPr>
      <xdr:spPr>
        <a:xfrm>
          <a:off x="7810500" y="1330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46032</xdr:rowOff>
    </xdr:from>
    <xdr:ext cx="599010" cy="259045"/>
    <xdr:sp macro="" textlink="">
      <xdr:nvSpPr>
        <xdr:cNvPr id="431" name="テキスト ボックス 430"/>
        <xdr:cNvSpPr txBox="1"/>
      </xdr:nvSpPr>
      <xdr:spPr>
        <a:xfrm>
          <a:off x="7561795" y="13076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145520</xdr:rowOff>
    </xdr:from>
    <xdr:to>
      <xdr:col>36</xdr:col>
      <xdr:colOff>165100</xdr:colOff>
      <xdr:row>78</xdr:row>
      <xdr:rowOff>75670</xdr:rowOff>
    </xdr:to>
    <xdr:sp macro="" textlink="">
      <xdr:nvSpPr>
        <xdr:cNvPr id="432" name="楕円 431"/>
        <xdr:cNvSpPr/>
      </xdr:nvSpPr>
      <xdr:spPr>
        <a:xfrm>
          <a:off x="6921500" y="1334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92197</xdr:rowOff>
    </xdr:from>
    <xdr:ext cx="599010" cy="259045"/>
    <xdr:sp macro="" textlink="">
      <xdr:nvSpPr>
        <xdr:cNvPr id="433" name="テキスト ボックス 432"/>
        <xdr:cNvSpPr txBox="1"/>
      </xdr:nvSpPr>
      <xdr:spPr>
        <a:xfrm>
          <a:off x="6672795" y="13122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7" name="テキスト ボックス 446"/>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9" name="テキスト ボックス 448"/>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1" name="テキスト ボックス 450"/>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5" name="テキスト ボックス 454"/>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104527</xdr:rowOff>
    </xdr:from>
    <xdr:to>
      <xdr:col>54</xdr:col>
      <xdr:colOff>189865</xdr:colOff>
      <xdr:row>99</xdr:row>
      <xdr:rowOff>31724</xdr:rowOff>
    </xdr:to>
    <xdr:cxnSp macro="">
      <xdr:nvCxnSpPr>
        <xdr:cNvPr id="459" name="直線コネクタ 458"/>
        <xdr:cNvCxnSpPr/>
      </xdr:nvCxnSpPr>
      <xdr:spPr>
        <a:xfrm flipV="1">
          <a:off x="10475595" y="15535027"/>
          <a:ext cx="1270" cy="1470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35551</xdr:rowOff>
    </xdr:from>
    <xdr:ext cx="534377" cy="259045"/>
    <xdr:sp macro="" textlink="">
      <xdr:nvSpPr>
        <xdr:cNvPr id="460" name="土木費最小値テキスト"/>
        <xdr:cNvSpPr txBox="1"/>
      </xdr:nvSpPr>
      <xdr:spPr>
        <a:xfrm>
          <a:off x="10528300" y="1700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31724</xdr:rowOff>
    </xdr:from>
    <xdr:to>
      <xdr:col>55</xdr:col>
      <xdr:colOff>88900</xdr:colOff>
      <xdr:row>99</xdr:row>
      <xdr:rowOff>31724</xdr:rowOff>
    </xdr:to>
    <xdr:cxnSp macro="">
      <xdr:nvCxnSpPr>
        <xdr:cNvPr id="461" name="直線コネクタ 460"/>
        <xdr:cNvCxnSpPr/>
      </xdr:nvCxnSpPr>
      <xdr:spPr>
        <a:xfrm>
          <a:off x="10388600" y="17005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51204</xdr:rowOff>
    </xdr:from>
    <xdr:ext cx="599010" cy="259045"/>
    <xdr:sp macro="" textlink="">
      <xdr:nvSpPr>
        <xdr:cNvPr id="462" name="土木費最大値テキスト"/>
        <xdr:cNvSpPr txBox="1"/>
      </xdr:nvSpPr>
      <xdr:spPr>
        <a:xfrm>
          <a:off x="10528300" y="15310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941,541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104527</xdr:rowOff>
    </xdr:from>
    <xdr:to>
      <xdr:col>55</xdr:col>
      <xdr:colOff>88900</xdr:colOff>
      <xdr:row>90</xdr:row>
      <xdr:rowOff>104527</xdr:rowOff>
    </xdr:to>
    <xdr:cxnSp macro="">
      <xdr:nvCxnSpPr>
        <xdr:cNvPr id="463" name="直線コネクタ 462"/>
        <xdr:cNvCxnSpPr/>
      </xdr:nvCxnSpPr>
      <xdr:spPr>
        <a:xfrm>
          <a:off x="10388600" y="15535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107896</xdr:rowOff>
    </xdr:from>
    <xdr:to>
      <xdr:col>55</xdr:col>
      <xdr:colOff>0</xdr:colOff>
      <xdr:row>97</xdr:row>
      <xdr:rowOff>139821</xdr:rowOff>
    </xdr:to>
    <xdr:cxnSp macro="">
      <xdr:nvCxnSpPr>
        <xdr:cNvPr id="464" name="直線コネクタ 463"/>
        <xdr:cNvCxnSpPr/>
      </xdr:nvCxnSpPr>
      <xdr:spPr>
        <a:xfrm flipV="1">
          <a:off x="9639300" y="16567096"/>
          <a:ext cx="838200" cy="20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103464</xdr:rowOff>
    </xdr:from>
    <xdr:ext cx="599010" cy="259045"/>
    <xdr:sp macro="" textlink="">
      <xdr:nvSpPr>
        <xdr:cNvPr id="465" name="土木費平均値テキスト"/>
        <xdr:cNvSpPr txBox="1"/>
      </xdr:nvSpPr>
      <xdr:spPr>
        <a:xfrm>
          <a:off x="10528300" y="167341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125037</xdr:rowOff>
    </xdr:from>
    <xdr:to>
      <xdr:col>55</xdr:col>
      <xdr:colOff>50800</xdr:colOff>
      <xdr:row>98</xdr:row>
      <xdr:rowOff>55187</xdr:rowOff>
    </xdr:to>
    <xdr:sp macro="" textlink="">
      <xdr:nvSpPr>
        <xdr:cNvPr id="466" name="フローチャート: 判断 465"/>
        <xdr:cNvSpPr/>
      </xdr:nvSpPr>
      <xdr:spPr>
        <a:xfrm>
          <a:off x="10426700" y="167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123126</xdr:rowOff>
    </xdr:from>
    <xdr:to>
      <xdr:col>50</xdr:col>
      <xdr:colOff>114300</xdr:colOff>
      <xdr:row>97</xdr:row>
      <xdr:rowOff>139821</xdr:rowOff>
    </xdr:to>
    <xdr:cxnSp macro="">
      <xdr:nvCxnSpPr>
        <xdr:cNvPr id="467" name="直線コネクタ 466"/>
        <xdr:cNvCxnSpPr/>
      </xdr:nvCxnSpPr>
      <xdr:spPr>
        <a:xfrm>
          <a:off x="8750300" y="16753776"/>
          <a:ext cx="889000" cy="1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118374</xdr:rowOff>
    </xdr:from>
    <xdr:to>
      <xdr:col>50</xdr:col>
      <xdr:colOff>165100</xdr:colOff>
      <xdr:row>98</xdr:row>
      <xdr:rowOff>48524</xdr:rowOff>
    </xdr:to>
    <xdr:sp macro="" textlink="">
      <xdr:nvSpPr>
        <xdr:cNvPr id="468" name="フローチャート: 判断 467"/>
        <xdr:cNvSpPr/>
      </xdr:nvSpPr>
      <xdr:spPr>
        <a:xfrm>
          <a:off x="9588500" y="1674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39651</xdr:rowOff>
    </xdr:from>
    <xdr:ext cx="599010" cy="259045"/>
    <xdr:sp macro="" textlink="">
      <xdr:nvSpPr>
        <xdr:cNvPr id="469" name="テキスト ボックス 468"/>
        <xdr:cNvSpPr txBox="1"/>
      </xdr:nvSpPr>
      <xdr:spPr>
        <a:xfrm>
          <a:off x="9339795" y="1684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101278</xdr:rowOff>
    </xdr:from>
    <xdr:to>
      <xdr:col>45</xdr:col>
      <xdr:colOff>177800</xdr:colOff>
      <xdr:row>97</xdr:row>
      <xdr:rowOff>123126</xdr:rowOff>
    </xdr:to>
    <xdr:cxnSp macro="">
      <xdr:nvCxnSpPr>
        <xdr:cNvPr id="470" name="直線コネクタ 469"/>
        <xdr:cNvCxnSpPr/>
      </xdr:nvCxnSpPr>
      <xdr:spPr>
        <a:xfrm>
          <a:off x="7861300" y="16731928"/>
          <a:ext cx="889000" cy="21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127797</xdr:rowOff>
    </xdr:from>
    <xdr:to>
      <xdr:col>46</xdr:col>
      <xdr:colOff>38100</xdr:colOff>
      <xdr:row>98</xdr:row>
      <xdr:rowOff>57947</xdr:rowOff>
    </xdr:to>
    <xdr:sp macro="" textlink="">
      <xdr:nvSpPr>
        <xdr:cNvPr id="471" name="フローチャート: 判断 470"/>
        <xdr:cNvSpPr/>
      </xdr:nvSpPr>
      <xdr:spPr>
        <a:xfrm>
          <a:off x="8699500" y="1675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49074</xdr:rowOff>
    </xdr:from>
    <xdr:ext cx="599010" cy="259045"/>
    <xdr:sp macro="" textlink="">
      <xdr:nvSpPr>
        <xdr:cNvPr id="472" name="テキスト ボックス 471"/>
        <xdr:cNvSpPr txBox="1"/>
      </xdr:nvSpPr>
      <xdr:spPr>
        <a:xfrm>
          <a:off x="8450795" y="16851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58919</xdr:rowOff>
    </xdr:from>
    <xdr:to>
      <xdr:col>41</xdr:col>
      <xdr:colOff>50800</xdr:colOff>
      <xdr:row>97</xdr:row>
      <xdr:rowOff>101278</xdr:rowOff>
    </xdr:to>
    <xdr:cxnSp macro="">
      <xdr:nvCxnSpPr>
        <xdr:cNvPr id="473" name="直線コネクタ 472"/>
        <xdr:cNvCxnSpPr/>
      </xdr:nvCxnSpPr>
      <xdr:spPr>
        <a:xfrm>
          <a:off x="6972300" y="16689569"/>
          <a:ext cx="889000" cy="42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126648</xdr:rowOff>
    </xdr:from>
    <xdr:to>
      <xdr:col>41</xdr:col>
      <xdr:colOff>101600</xdr:colOff>
      <xdr:row>98</xdr:row>
      <xdr:rowOff>56798</xdr:rowOff>
    </xdr:to>
    <xdr:sp macro="" textlink="">
      <xdr:nvSpPr>
        <xdr:cNvPr id="474" name="フローチャート: 判断 473"/>
        <xdr:cNvSpPr/>
      </xdr:nvSpPr>
      <xdr:spPr>
        <a:xfrm>
          <a:off x="7810500" y="1675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47925</xdr:rowOff>
    </xdr:from>
    <xdr:ext cx="599010" cy="259045"/>
    <xdr:sp macro="" textlink="">
      <xdr:nvSpPr>
        <xdr:cNvPr id="475" name="テキスト ボックス 474"/>
        <xdr:cNvSpPr txBox="1"/>
      </xdr:nvSpPr>
      <xdr:spPr>
        <a:xfrm>
          <a:off x="7561795" y="1685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138387</xdr:rowOff>
    </xdr:from>
    <xdr:to>
      <xdr:col>36</xdr:col>
      <xdr:colOff>165100</xdr:colOff>
      <xdr:row>98</xdr:row>
      <xdr:rowOff>68537</xdr:rowOff>
    </xdr:to>
    <xdr:sp macro="" textlink="">
      <xdr:nvSpPr>
        <xdr:cNvPr id="476" name="フローチャート: 判断 475"/>
        <xdr:cNvSpPr/>
      </xdr:nvSpPr>
      <xdr:spPr>
        <a:xfrm>
          <a:off x="6921500" y="16769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59664</xdr:rowOff>
    </xdr:from>
    <xdr:ext cx="599010" cy="259045"/>
    <xdr:sp macro="" textlink="">
      <xdr:nvSpPr>
        <xdr:cNvPr id="477" name="テキスト ボックス 476"/>
        <xdr:cNvSpPr txBox="1"/>
      </xdr:nvSpPr>
      <xdr:spPr>
        <a:xfrm>
          <a:off x="6672795" y="16861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57096</xdr:rowOff>
    </xdr:from>
    <xdr:to>
      <xdr:col>55</xdr:col>
      <xdr:colOff>50800</xdr:colOff>
      <xdr:row>96</xdr:row>
      <xdr:rowOff>158696</xdr:rowOff>
    </xdr:to>
    <xdr:sp macro="" textlink="">
      <xdr:nvSpPr>
        <xdr:cNvPr id="483" name="楕円 482"/>
        <xdr:cNvSpPr/>
      </xdr:nvSpPr>
      <xdr:spPr>
        <a:xfrm>
          <a:off x="10426700" y="16516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79973</xdr:rowOff>
    </xdr:from>
    <xdr:ext cx="599010" cy="259045"/>
    <xdr:sp macro="" textlink="">
      <xdr:nvSpPr>
        <xdr:cNvPr id="484" name="土木費該当値テキスト"/>
        <xdr:cNvSpPr txBox="1"/>
      </xdr:nvSpPr>
      <xdr:spPr>
        <a:xfrm>
          <a:off x="10528300" y="16367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89021</xdr:rowOff>
    </xdr:from>
    <xdr:to>
      <xdr:col>50</xdr:col>
      <xdr:colOff>165100</xdr:colOff>
      <xdr:row>98</xdr:row>
      <xdr:rowOff>19171</xdr:rowOff>
    </xdr:to>
    <xdr:sp macro="" textlink="">
      <xdr:nvSpPr>
        <xdr:cNvPr id="485" name="楕円 484"/>
        <xdr:cNvSpPr/>
      </xdr:nvSpPr>
      <xdr:spPr>
        <a:xfrm>
          <a:off x="9588500" y="1671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35698</xdr:rowOff>
    </xdr:from>
    <xdr:ext cx="599010" cy="259045"/>
    <xdr:sp macro="" textlink="">
      <xdr:nvSpPr>
        <xdr:cNvPr id="486" name="テキスト ボックス 485"/>
        <xdr:cNvSpPr txBox="1"/>
      </xdr:nvSpPr>
      <xdr:spPr>
        <a:xfrm>
          <a:off x="9339795" y="16494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72326</xdr:rowOff>
    </xdr:from>
    <xdr:to>
      <xdr:col>46</xdr:col>
      <xdr:colOff>38100</xdr:colOff>
      <xdr:row>98</xdr:row>
      <xdr:rowOff>2476</xdr:rowOff>
    </xdr:to>
    <xdr:sp macro="" textlink="">
      <xdr:nvSpPr>
        <xdr:cNvPr id="487" name="楕円 486"/>
        <xdr:cNvSpPr/>
      </xdr:nvSpPr>
      <xdr:spPr>
        <a:xfrm>
          <a:off x="8699500" y="1670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19003</xdr:rowOff>
    </xdr:from>
    <xdr:ext cx="599010" cy="259045"/>
    <xdr:sp macro="" textlink="">
      <xdr:nvSpPr>
        <xdr:cNvPr id="488" name="テキスト ボックス 487"/>
        <xdr:cNvSpPr txBox="1"/>
      </xdr:nvSpPr>
      <xdr:spPr>
        <a:xfrm>
          <a:off x="8450795" y="16478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50478</xdr:rowOff>
    </xdr:from>
    <xdr:to>
      <xdr:col>41</xdr:col>
      <xdr:colOff>101600</xdr:colOff>
      <xdr:row>97</xdr:row>
      <xdr:rowOff>152078</xdr:rowOff>
    </xdr:to>
    <xdr:sp macro="" textlink="">
      <xdr:nvSpPr>
        <xdr:cNvPr id="489" name="楕円 488"/>
        <xdr:cNvSpPr/>
      </xdr:nvSpPr>
      <xdr:spPr>
        <a:xfrm>
          <a:off x="7810500" y="1668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168605</xdr:rowOff>
    </xdr:from>
    <xdr:ext cx="599010" cy="259045"/>
    <xdr:sp macro="" textlink="">
      <xdr:nvSpPr>
        <xdr:cNvPr id="490" name="テキスト ボックス 489"/>
        <xdr:cNvSpPr txBox="1"/>
      </xdr:nvSpPr>
      <xdr:spPr>
        <a:xfrm>
          <a:off x="7561795" y="16456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8119</xdr:rowOff>
    </xdr:from>
    <xdr:to>
      <xdr:col>36</xdr:col>
      <xdr:colOff>165100</xdr:colOff>
      <xdr:row>97</xdr:row>
      <xdr:rowOff>109719</xdr:rowOff>
    </xdr:to>
    <xdr:sp macro="" textlink="">
      <xdr:nvSpPr>
        <xdr:cNvPr id="491" name="楕円 490"/>
        <xdr:cNvSpPr/>
      </xdr:nvSpPr>
      <xdr:spPr>
        <a:xfrm>
          <a:off x="6921500" y="1663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126246</xdr:rowOff>
    </xdr:from>
    <xdr:ext cx="599010" cy="259045"/>
    <xdr:sp macro="" textlink="">
      <xdr:nvSpPr>
        <xdr:cNvPr id="492" name="テキスト ボックス 491"/>
        <xdr:cNvSpPr txBox="1"/>
      </xdr:nvSpPr>
      <xdr:spPr>
        <a:xfrm>
          <a:off x="6672795" y="16413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6" name="テキスト ボックス 505"/>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8" name="テキスト ボックス 507"/>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0" name="テキスト ボックス 509"/>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95587</xdr:rowOff>
    </xdr:from>
    <xdr:to>
      <xdr:col>85</xdr:col>
      <xdr:colOff>126364</xdr:colOff>
      <xdr:row>38</xdr:row>
      <xdr:rowOff>100038</xdr:rowOff>
    </xdr:to>
    <xdr:cxnSp macro="">
      <xdr:nvCxnSpPr>
        <xdr:cNvPr id="514" name="直線コネクタ 513"/>
        <xdr:cNvCxnSpPr/>
      </xdr:nvCxnSpPr>
      <xdr:spPr>
        <a:xfrm flipV="1">
          <a:off x="16317595" y="5410537"/>
          <a:ext cx="1269" cy="12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103865</xdr:rowOff>
    </xdr:from>
    <xdr:ext cx="534377" cy="259045"/>
    <xdr:sp macro="" textlink="">
      <xdr:nvSpPr>
        <xdr:cNvPr id="515" name="消防費最小値テキスト"/>
        <xdr:cNvSpPr txBox="1"/>
      </xdr:nvSpPr>
      <xdr:spPr>
        <a:xfrm>
          <a:off x="16370300" y="66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100038</xdr:rowOff>
    </xdr:from>
    <xdr:to>
      <xdr:col>86</xdr:col>
      <xdr:colOff>25400</xdr:colOff>
      <xdr:row>38</xdr:row>
      <xdr:rowOff>100038</xdr:rowOff>
    </xdr:to>
    <xdr:cxnSp macro="">
      <xdr:nvCxnSpPr>
        <xdr:cNvPr id="516" name="直線コネクタ 515"/>
        <xdr:cNvCxnSpPr/>
      </xdr:nvCxnSpPr>
      <xdr:spPr>
        <a:xfrm>
          <a:off x="16230600" y="66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42264</xdr:rowOff>
    </xdr:from>
    <xdr:ext cx="599010" cy="259045"/>
    <xdr:sp macro="" textlink="">
      <xdr:nvSpPr>
        <xdr:cNvPr id="517" name="消防費最大値テキスト"/>
        <xdr:cNvSpPr txBox="1"/>
      </xdr:nvSpPr>
      <xdr:spPr>
        <a:xfrm>
          <a:off x="16370300" y="5185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544,297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95587</xdr:rowOff>
    </xdr:from>
    <xdr:to>
      <xdr:col>86</xdr:col>
      <xdr:colOff>25400</xdr:colOff>
      <xdr:row>31</xdr:row>
      <xdr:rowOff>95587</xdr:rowOff>
    </xdr:to>
    <xdr:cxnSp macro="">
      <xdr:nvCxnSpPr>
        <xdr:cNvPr id="518" name="直線コネクタ 517"/>
        <xdr:cNvCxnSpPr/>
      </xdr:nvCxnSpPr>
      <xdr:spPr>
        <a:xfrm>
          <a:off x="16230600" y="5410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137734</xdr:rowOff>
    </xdr:from>
    <xdr:to>
      <xdr:col>85</xdr:col>
      <xdr:colOff>127000</xdr:colOff>
      <xdr:row>35</xdr:row>
      <xdr:rowOff>85188</xdr:rowOff>
    </xdr:to>
    <xdr:cxnSp macro="">
      <xdr:nvCxnSpPr>
        <xdr:cNvPr id="519" name="直線コネクタ 518"/>
        <xdr:cNvCxnSpPr/>
      </xdr:nvCxnSpPr>
      <xdr:spPr>
        <a:xfrm flipV="1">
          <a:off x="15481300" y="5452684"/>
          <a:ext cx="838200" cy="633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66040</xdr:rowOff>
    </xdr:from>
    <xdr:ext cx="534377" cy="259045"/>
    <xdr:sp macro="" textlink="">
      <xdr:nvSpPr>
        <xdr:cNvPr id="520" name="消防費平均値テキスト"/>
        <xdr:cNvSpPr txBox="1"/>
      </xdr:nvSpPr>
      <xdr:spPr>
        <a:xfrm>
          <a:off x="16370300" y="64096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87613</xdr:rowOff>
    </xdr:from>
    <xdr:to>
      <xdr:col>85</xdr:col>
      <xdr:colOff>177800</xdr:colOff>
      <xdr:row>38</xdr:row>
      <xdr:rowOff>17763</xdr:rowOff>
    </xdr:to>
    <xdr:sp macro="" textlink="">
      <xdr:nvSpPr>
        <xdr:cNvPr id="521" name="フローチャート: 判断 520"/>
        <xdr:cNvSpPr/>
      </xdr:nvSpPr>
      <xdr:spPr>
        <a:xfrm>
          <a:off x="16268700" y="643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85188</xdr:rowOff>
    </xdr:from>
    <xdr:to>
      <xdr:col>81</xdr:col>
      <xdr:colOff>50800</xdr:colOff>
      <xdr:row>36</xdr:row>
      <xdr:rowOff>60531</xdr:rowOff>
    </xdr:to>
    <xdr:cxnSp macro="">
      <xdr:nvCxnSpPr>
        <xdr:cNvPr id="522" name="直線コネクタ 521"/>
        <xdr:cNvCxnSpPr/>
      </xdr:nvCxnSpPr>
      <xdr:spPr>
        <a:xfrm flipV="1">
          <a:off x="14592300" y="6085938"/>
          <a:ext cx="889000" cy="146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86008</xdr:rowOff>
    </xdr:from>
    <xdr:to>
      <xdr:col>81</xdr:col>
      <xdr:colOff>101600</xdr:colOff>
      <xdr:row>38</xdr:row>
      <xdr:rowOff>16159</xdr:rowOff>
    </xdr:to>
    <xdr:sp macro="" textlink="">
      <xdr:nvSpPr>
        <xdr:cNvPr id="523" name="フローチャート: 判断 522"/>
        <xdr:cNvSpPr/>
      </xdr:nvSpPr>
      <xdr:spPr>
        <a:xfrm>
          <a:off x="15430500" y="64296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7285</xdr:rowOff>
    </xdr:from>
    <xdr:ext cx="534377" cy="259045"/>
    <xdr:sp macro="" textlink="">
      <xdr:nvSpPr>
        <xdr:cNvPr id="524" name="テキスト ボックス 523"/>
        <xdr:cNvSpPr txBox="1"/>
      </xdr:nvSpPr>
      <xdr:spPr>
        <a:xfrm>
          <a:off x="15214111" y="652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60531</xdr:rowOff>
    </xdr:from>
    <xdr:to>
      <xdr:col>76</xdr:col>
      <xdr:colOff>114300</xdr:colOff>
      <xdr:row>36</xdr:row>
      <xdr:rowOff>117459</xdr:rowOff>
    </xdr:to>
    <xdr:cxnSp macro="">
      <xdr:nvCxnSpPr>
        <xdr:cNvPr id="525" name="直線コネクタ 524"/>
        <xdr:cNvCxnSpPr/>
      </xdr:nvCxnSpPr>
      <xdr:spPr>
        <a:xfrm flipV="1">
          <a:off x="13703300" y="6232731"/>
          <a:ext cx="889000" cy="56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109915</xdr:rowOff>
    </xdr:from>
    <xdr:to>
      <xdr:col>76</xdr:col>
      <xdr:colOff>165100</xdr:colOff>
      <xdr:row>38</xdr:row>
      <xdr:rowOff>40066</xdr:rowOff>
    </xdr:to>
    <xdr:sp macro="" textlink="">
      <xdr:nvSpPr>
        <xdr:cNvPr id="526" name="フローチャート: 判断 525"/>
        <xdr:cNvSpPr/>
      </xdr:nvSpPr>
      <xdr:spPr>
        <a:xfrm>
          <a:off x="14541500" y="645356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31192</xdr:rowOff>
    </xdr:from>
    <xdr:ext cx="534377" cy="259045"/>
    <xdr:sp macro="" textlink="">
      <xdr:nvSpPr>
        <xdr:cNvPr id="527" name="テキスト ボックス 526"/>
        <xdr:cNvSpPr txBox="1"/>
      </xdr:nvSpPr>
      <xdr:spPr>
        <a:xfrm>
          <a:off x="14325111" y="654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78934</xdr:rowOff>
    </xdr:from>
    <xdr:to>
      <xdr:col>71</xdr:col>
      <xdr:colOff>177800</xdr:colOff>
      <xdr:row>36</xdr:row>
      <xdr:rowOff>117459</xdr:rowOff>
    </xdr:to>
    <xdr:cxnSp macro="">
      <xdr:nvCxnSpPr>
        <xdr:cNvPr id="528" name="直線コネクタ 527"/>
        <xdr:cNvCxnSpPr/>
      </xdr:nvCxnSpPr>
      <xdr:spPr>
        <a:xfrm>
          <a:off x="12814300" y="6079684"/>
          <a:ext cx="889000" cy="209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118163</xdr:rowOff>
    </xdr:from>
    <xdr:to>
      <xdr:col>72</xdr:col>
      <xdr:colOff>38100</xdr:colOff>
      <xdr:row>38</xdr:row>
      <xdr:rowOff>48313</xdr:rowOff>
    </xdr:to>
    <xdr:sp macro="" textlink="">
      <xdr:nvSpPr>
        <xdr:cNvPr id="529" name="フローチャート: 判断 528"/>
        <xdr:cNvSpPr/>
      </xdr:nvSpPr>
      <xdr:spPr>
        <a:xfrm>
          <a:off x="13652500" y="646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39440</xdr:rowOff>
    </xdr:from>
    <xdr:ext cx="534377" cy="259045"/>
    <xdr:sp macro="" textlink="">
      <xdr:nvSpPr>
        <xdr:cNvPr id="530" name="テキスト ボックス 529"/>
        <xdr:cNvSpPr txBox="1"/>
      </xdr:nvSpPr>
      <xdr:spPr>
        <a:xfrm>
          <a:off x="13436111" y="655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108903</xdr:rowOff>
    </xdr:from>
    <xdr:to>
      <xdr:col>67</xdr:col>
      <xdr:colOff>101600</xdr:colOff>
      <xdr:row>38</xdr:row>
      <xdr:rowOff>39053</xdr:rowOff>
    </xdr:to>
    <xdr:sp macro="" textlink="">
      <xdr:nvSpPr>
        <xdr:cNvPr id="531" name="フローチャート: 判断 530"/>
        <xdr:cNvSpPr/>
      </xdr:nvSpPr>
      <xdr:spPr>
        <a:xfrm>
          <a:off x="12763500" y="645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30180</xdr:rowOff>
    </xdr:from>
    <xdr:ext cx="534377" cy="259045"/>
    <xdr:sp macro="" textlink="">
      <xdr:nvSpPr>
        <xdr:cNvPr id="532" name="テキスト ボックス 531"/>
        <xdr:cNvSpPr txBox="1"/>
      </xdr:nvSpPr>
      <xdr:spPr>
        <a:xfrm>
          <a:off x="12547111" y="654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86934</xdr:rowOff>
    </xdr:from>
    <xdr:to>
      <xdr:col>85</xdr:col>
      <xdr:colOff>177800</xdr:colOff>
      <xdr:row>32</xdr:row>
      <xdr:rowOff>17084</xdr:rowOff>
    </xdr:to>
    <xdr:sp macro="" textlink="">
      <xdr:nvSpPr>
        <xdr:cNvPr id="538" name="楕円 537"/>
        <xdr:cNvSpPr/>
      </xdr:nvSpPr>
      <xdr:spPr>
        <a:xfrm>
          <a:off x="16268700" y="540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1861</xdr:rowOff>
    </xdr:from>
    <xdr:ext cx="599010" cy="259045"/>
    <xdr:sp macro="" textlink="">
      <xdr:nvSpPr>
        <xdr:cNvPr id="539" name="消防費該当値テキスト"/>
        <xdr:cNvSpPr txBox="1"/>
      </xdr:nvSpPr>
      <xdr:spPr>
        <a:xfrm>
          <a:off x="16370300" y="5316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34388</xdr:rowOff>
    </xdr:from>
    <xdr:to>
      <xdr:col>81</xdr:col>
      <xdr:colOff>101600</xdr:colOff>
      <xdr:row>35</xdr:row>
      <xdr:rowOff>135988</xdr:rowOff>
    </xdr:to>
    <xdr:sp macro="" textlink="">
      <xdr:nvSpPr>
        <xdr:cNvPr id="540" name="楕円 539"/>
        <xdr:cNvSpPr/>
      </xdr:nvSpPr>
      <xdr:spPr>
        <a:xfrm>
          <a:off x="15430500" y="603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33</xdr:row>
      <xdr:rowOff>152515</xdr:rowOff>
    </xdr:from>
    <xdr:ext cx="599010" cy="259045"/>
    <xdr:sp macro="" textlink="">
      <xdr:nvSpPr>
        <xdr:cNvPr id="541" name="テキスト ボックス 540"/>
        <xdr:cNvSpPr txBox="1"/>
      </xdr:nvSpPr>
      <xdr:spPr>
        <a:xfrm>
          <a:off x="15181795" y="5810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9731</xdr:rowOff>
    </xdr:from>
    <xdr:to>
      <xdr:col>76</xdr:col>
      <xdr:colOff>165100</xdr:colOff>
      <xdr:row>36</xdr:row>
      <xdr:rowOff>111331</xdr:rowOff>
    </xdr:to>
    <xdr:sp macro="" textlink="">
      <xdr:nvSpPr>
        <xdr:cNvPr id="542" name="楕円 541"/>
        <xdr:cNvSpPr/>
      </xdr:nvSpPr>
      <xdr:spPr>
        <a:xfrm>
          <a:off x="14541500" y="618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34</xdr:row>
      <xdr:rowOff>127858</xdr:rowOff>
    </xdr:from>
    <xdr:ext cx="599010" cy="259045"/>
    <xdr:sp macro="" textlink="">
      <xdr:nvSpPr>
        <xdr:cNvPr id="543" name="テキスト ボックス 542"/>
        <xdr:cNvSpPr txBox="1"/>
      </xdr:nvSpPr>
      <xdr:spPr>
        <a:xfrm>
          <a:off x="14292795" y="5957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66659</xdr:rowOff>
    </xdr:from>
    <xdr:to>
      <xdr:col>72</xdr:col>
      <xdr:colOff>38100</xdr:colOff>
      <xdr:row>36</xdr:row>
      <xdr:rowOff>168259</xdr:rowOff>
    </xdr:to>
    <xdr:sp macro="" textlink="">
      <xdr:nvSpPr>
        <xdr:cNvPr id="544" name="楕円 543"/>
        <xdr:cNvSpPr/>
      </xdr:nvSpPr>
      <xdr:spPr>
        <a:xfrm>
          <a:off x="13652500" y="623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35</xdr:row>
      <xdr:rowOff>13336</xdr:rowOff>
    </xdr:from>
    <xdr:ext cx="599010" cy="259045"/>
    <xdr:sp macro="" textlink="">
      <xdr:nvSpPr>
        <xdr:cNvPr id="545" name="テキスト ボックス 544"/>
        <xdr:cNvSpPr txBox="1"/>
      </xdr:nvSpPr>
      <xdr:spPr>
        <a:xfrm>
          <a:off x="13403795" y="6014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28134</xdr:rowOff>
    </xdr:from>
    <xdr:to>
      <xdr:col>67</xdr:col>
      <xdr:colOff>101600</xdr:colOff>
      <xdr:row>35</xdr:row>
      <xdr:rowOff>129734</xdr:rowOff>
    </xdr:to>
    <xdr:sp macro="" textlink="">
      <xdr:nvSpPr>
        <xdr:cNvPr id="546" name="楕円 545"/>
        <xdr:cNvSpPr/>
      </xdr:nvSpPr>
      <xdr:spPr>
        <a:xfrm>
          <a:off x="12763500" y="602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33</xdr:row>
      <xdr:rowOff>146261</xdr:rowOff>
    </xdr:from>
    <xdr:ext cx="599010" cy="259045"/>
    <xdr:sp macro="" textlink="">
      <xdr:nvSpPr>
        <xdr:cNvPr id="547" name="テキスト ボックス 546"/>
        <xdr:cNvSpPr txBox="1"/>
      </xdr:nvSpPr>
      <xdr:spPr>
        <a:xfrm>
          <a:off x="12514795" y="5804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92727</xdr:rowOff>
    </xdr:from>
    <xdr:ext cx="685572" cy="259045"/>
    <xdr:sp macro="" textlink="">
      <xdr:nvSpPr>
        <xdr:cNvPr id="567" name="テキスト ボックス 566"/>
        <xdr:cNvSpPr txBox="1"/>
      </xdr:nvSpPr>
      <xdr:spPr>
        <a:xfrm>
          <a:off x="11760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9" name="テキスト ボックス 568"/>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102087</xdr:rowOff>
    </xdr:from>
    <xdr:to>
      <xdr:col>85</xdr:col>
      <xdr:colOff>126364</xdr:colOff>
      <xdr:row>58</xdr:row>
      <xdr:rowOff>136219</xdr:rowOff>
    </xdr:to>
    <xdr:cxnSp macro="">
      <xdr:nvCxnSpPr>
        <xdr:cNvPr id="571" name="直線コネクタ 570"/>
        <xdr:cNvCxnSpPr/>
      </xdr:nvCxnSpPr>
      <xdr:spPr>
        <a:xfrm flipV="1">
          <a:off x="16317595" y="8674587"/>
          <a:ext cx="1269" cy="1405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140046</xdr:rowOff>
    </xdr:from>
    <xdr:ext cx="534377" cy="259045"/>
    <xdr:sp macro="" textlink="">
      <xdr:nvSpPr>
        <xdr:cNvPr id="572" name="教育費最小値テキスト"/>
        <xdr:cNvSpPr txBox="1"/>
      </xdr:nvSpPr>
      <xdr:spPr>
        <a:xfrm>
          <a:off x="16370300" y="1008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136219</xdr:rowOff>
    </xdr:from>
    <xdr:to>
      <xdr:col>86</xdr:col>
      <xdr:colOff>25400</xdr:colOff>
      <xdr:row>58</xdr:row>
      <xdr:rowOff>136219</xdr:rowOff>
    </xdr:to>
    <xdr:cxnSp macro="">
      <xdr:nvCxnSpPr>
        <xdr:cNvPr id="573" name="直線コネクタ 572"/>
        <xdr:cNvCxnSpPr/>
      </xdr:nvCxnSpPr>
      <xdr:spPr>
        <a:xfrm>
          <a:off x="16230600" y="1008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48764</xdr:rowOff>
    </xdr:from>
    <xdr:ext cx="690189" cy="259045"/>
    <xdr:sp macro="" textlink="">
      <xdr:nvSpPr>
        <xdr:cNvPr id="574" name="教育費最大値テキスト"/>
        <xdr:cNvSpPr txBox="1"/>
      </xdr:nvSpPr>
      <xdr:spPr>
        <a:xfrm>
          <a:off x="16370300" y="84498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1,169,617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102087</xdr:rowOff>
    </xdr:from>
    <xdr:to>
      <xdr:col>86</xdr:col>
      <xdr:colOff>25400</xdr:colOff>
      <xdr:row>50</xdr:row>
      <xdr:rowOff>102087</xdr:rowOff>
    </xdr:to>
    <xdr:cxnSp macro="">
      <xdr:nvCxnSpPr>
        <xdr:cNvPr id="575" name="直線コネクタ 574"/>
        <xdr:cNvCxnSpPr/>
      </xdr:nvCxnSpPr>
      <xdr:spPr>
        <a:xfrm>
          <a:off x="16230600" y="8674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104047</xdr:rowOff>
    </xdr:from>
    <xdr:to>
      <xdr:col>85</xdr:col>
      <xdr:colOff>127000</xdr:colOff>
      <xdr:row>57</xdr:row>
      <xdr:rowOff>111562</xdr:rowOff>
    </xdr:to>
    <xdr:cxnSp macro="">
      <xdr:nvCxnSpPr>
        <xdr:cNvPr id="576" name="直線コネクタ 575"/>
        <xdr:cNvCxnSpPr/>
      </xdr:nvCxnSpPr>
      <xdr:spPr>
        <a:xfrm flipV="1">
          <a:off x="15481300" y="9876697"/>
          <a:ext cx="838200" cy="7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147877</xdr:rowOff>
    </xdr:from>
    <xdr:ext cx="599010" cy="259045"/>
    <xdr:sp macro="" textlink="">
      <xdr:nvSpPr>
        <xdr:cNvPr id="577" name="教育費平均値テキスト"/>
        <xdr:cNvSpPr txBox="1"/>
      </xdr:nvSpPr>
      <xdr:spPr>
        <a:xfrm>
          <a:off x="16370300" y="99205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169450</xdr:rowOff>
    </xdr:from>
    <xdr:to>
      <xdr:col>85</xdr:col>
      <xdr:colOff>177800</xdr:colOff>
      <xdr:row>58</xdr:row>
      <xdr:rowOff>99600</xdr:rowOff>
    </xdr:to>
    <xdr:sp macro="" textlink="">
      <xdr:nvSpPr>
        <xdr:cNvPr id="578" name="フローチャート: 判断 577"/>
        <xdr:cNvSpPr/>
      </xdr:nvSpPr>
      <xdr:spPr>
        <a:xfrm>
          <a:off x="16268700" y="99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111562</xdr:rowOff>
    </xdr:from>
    <xdr:to>
      <xdr:col>81</xdr:col>
      <xdr:colOff>50800</xdr:colOff>
      <xdr:row>57</xdr:row>
      <xdr:rowOff>145184</xdr:rowOff>
    </xdr:to>
    <xdr:cxnSp macro="">
      <xdr:nvCxnSpPr>
        <xdr:cNvPr id="579" name="直線コネクタ 578"/>
        <xdr:cNvCxnSpPr/>
      </xdr:nvCxnSpPr>
      <xdr:spPr>
        <a:xfrm flipV="1">
          <a:off x="14592300" y="9884212"/>
          <a:ext cx="889000" cy="3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151764</xdr:rowOff>
    </xdr:from>
    <xdr:to>
      <xdr:col>81</xdr:col>
      <xdr:colOff>101600</xdr:colOff>
      <xdr:row>58</xdr:row>
      <xdr:rowOff>81914</xdr:rowOff>
    </xdr:to>
    <xdr:sp macro="" textlink="">
      <xdr:nvSpPr>
        <xdr:cNvPr id="580" name="フローチャート: 判断 579"/>
        <xdr:cNvSpPr/>
      </xdr:nvSpPr>
      <xdr:spPr>
        <a:xfrm>
          <a:off x="15430500" y="992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73041</xdr:rowOff>
    </xdr:from>
    <xdr:ext cx="599010" cy="259045"/>
    <xdr:sp macro="" textlink="">
      <xdr:nvSpPr>
        <xdr:cNvPr id="581" name="テキスト ボックス 580"/>
        <xdr:cNvSpPr txBox="1"/>
      </xdr:nvSpPr>
      <xdr:spPr>
        <a:xfrm>
          <a:off x="15181795" y="10017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129936</xdr:rowOff>
    </xdr:from>
    <xdr:to>
      <xdr:col>76</xdr:col>
      <xdr:colOff>114300</xdr:colOff>
      <xdr:row>57</xdr:row>
      <xdr:rowOff>145184</xdr:rowOff>
    </xdr:to>
    <xdr:cxnSp macro="">
      <xdr:nvCxnSpPr>
        <xdr:cNvPr id="582" name="直線コネクタ 581"/>
        <xdr:cNvCxnSpPr/>
      </xdr:nvCxnSpPr>
      <xdr:spPr>
        <a:xfrm>
          <a:off x="13703300" y="9902586"/>
          <a:ext cx="889000" cy="15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14767</xdr:rowOff>
    </xdr:from>
    <xdr:to>
      <xdr:col>76</xdr:col>
      <xdr:colOff>165100</xdr:colOff>
      <xdr:row>58</xdr:row>
      <xdr:rowOff>116367</xdr:rowOff>
    </xdr:to>
    <xdr:sp macro="" textlink="">
      <xdr:nvSpPr>
        <xdr:cNvPr id="583" name="フローチャート: 判断 582"/>
        <xdr:cNvSpPr/>
      </xdr:nvSpPr>
      <xdr:spPr>
        <a:xfrm>
          <a:off x="14541500" y="995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107494</xdr:rowOff>
    </xdr:from>
    <xdr:ext cx="599010" cy="259045"/>
    <xdr:sp macro="" textlink="">
      <xdr:nvSpPr>
        <xdr:cNvPr id="584" name="テキスト ボックス 583"/>
        <xdr:cNvSpPr txBox="1"/>
      </xdr:nvSpPr>
      <xdr:spPr>
        <a:xfrm>
          <a:off x="14292795" y="10051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78561</xdr:rowOff>
    </xdr:from>
    <xdr:to>
      <xdr:col>71</xdr:col>
      <xdr:colOff>177800</xdr:colOff>
      <xdr:row>57</xdr:row>
      <xdr:rowOff>129936</xdr:rowOff>
    </xdr:to>
    <xdr:cxnSp macro="">
      <xdr:nvCxnSpPr>
        <xdr:cNvPr id="585" name="直線コネクタ 584"/>
        <xdr:cNvCxnSpPr/>
      </xdr:nvCxnSpPr>
      <xdr:spPr>
        <a:xfrm>
          <a:off x="12814300" y="9851211"/>
          <a:ext cx="889000" cy="51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6069</xdr:rowOff>
    </xdr:from>
    <xdr:to>
      <xdr:col>72</xdr:col>
      <xdr:colOff>38100</xdr:colOff>
      <xdr:row>58</xdr:row>
      <xdr:rowOff>107669</xdr:rowOff>
    </xdr:to>
    <xdr:sp macro="" textlink="">
      <xdr:nvSpPr>
        <xdr:cNvPr id="586" name="フローチャート: 判断 585"/>
        <xdr:cNvSpPr/>
      </xdr:nvSpPr>
      <xdr:spPr>
        <a:xfrm>
          <a:off x="13652500" y="995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98796</xdr:rowOff>
    </xdr:from>
    <xdr:ext cx="599010" cy="259045"/>
    <xdr:sp macro="" textlink="">
      <xdr:nvSpPr>
        <xdr:cNvPr id="587" name="テキスト ボックス 586"/>
        <xdr:cNvSpPr txBox="1"/>
      </xdr:nvSpPr>
      <xdr:spPr>
        <a:xfrm>
          <a:off x="13403795" y="1004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153486</xdr:rowOff>
    </xdr:from>
    <xdr:to>
      <xdr:col>67</xdr:col>
      <xdr:colOff>101600</xdr:colOff>
      <xdr:row>58</xdr:row>
      <xdr:rowOff>83636</xdr:rowOff>
    </xdr:to>
    <xdr:sp macro="" textlink="">
      <xdr:nvSpPr>
        <xdr:cNvPr id="588" name="フローチャート: 判断 587"/>
        <xdr:cNvSpPr/>
      </xdr:nvSpPr>
      <xdr:spPr>
        <a:xfrm>
          <a:off x="12763500" y="9926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74763</xdr:rowOff>
    </xdr:from>
    <xdr:ext cx="599010" cy="259045"/>
    <xdr:sp macro="" textlink="">
      <xdr:nvSpPr>
        <xdr:cNvPr id="589" name="テキスト ボックス 588"/>
        <xdr:cNvSpPr txBox="1"/>
      </xdr:nvSpPr>
      <xdr:spPr>
        <a:xfrm>
          <a:off x="12514795" y="10018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53247</xdr:rowOff>
    </xdr:from>
    <xdr:to>
      <xdr:col>85</xdr:col>
      <xdr:colOff>177800</xdr:colOff>
      <xdr:row>57</xdr:row>
      <xdr:rowOff>154847</xdr:rowOff>
    </xdr:to>
    <xdr:sp macro="" textlink="">
      <xdr:nvSpPr>
        <xdr:cNvPr id="595" name="楕円 594"/>
        <xdr:cNvSpPr/>
      </xdr:nvSpPr>
      <xdr:spPr>
        <a:xfrm>
          <a:off x="16268700" y="9825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76124</xdr:rowOff>
    </xdr:from>
    <xdr:ext cx="599010" cy="259045"/>
    <xdr:sp macro="" textlink="">
      <xdr:nvSpPr>
        <xdr:cNvPr id="596" name="教育費該当値テキスト"/>
        <xdr:cNvSpPr txBox="1"/>
      </xdr:nvSpPr>
      <xdr:spPr>
        <a:xfrm>
          <a:off x="16370300" y="9677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60762</xdr:rowOff>
    </xdr:from>
    <xdr:to>
      <xdr:col>81</xdr:col>
      <xdr:colOff>101600</xdr:colOff>
      <xdr:row>57</xdr:row>
      <xdr:rowOff>162362</xdr:rowOff>
    </xdr:to>
    <xdr:sp macro="" textlink="">
      <xdr:nvSpPr>
        <xdr:cNvPr id="597" name="楕円 596"/>
        <xdr:cNvSpPr/>
      </xdr:nvSpPr>
      <xdr:spPr>
        <a:xfrm>
          <a:off x="15430500" y="983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7439</xdr:rowOff>
    </xdr:from>
    <xdr:ext cx="599010" cy="259045"/>
    <xdr:sp macro="" textlink="">
      <xdr:nvSpPr>
        <xdr:cNvPr id="598" name="テキスト ボックス 597"/>
        <xdr:cNvSpPr txBox="1"/>
      </xdr:nvSpPr>
      <xdr:spPr>
        <a:xfrm>
          <a:off x="15181795" y="9608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94384</xdr:rowOff>
    </xdr:from>
    <xdr:to>
      <xdr:col>76</xdr:col>
      <xdr:colOff>165100</xdr:colOff>
      <xdr:row>58</xdr:row>
      <xdr:rowOff>24534</xdr:rowOff>
    </xdr:to>
    <xdr:sp macro="" textlink="">
      <xdr:nvSpPr>
        <xdr:cNvPr id="599" name="楕円 598"/>
        <xdr:cNvSpPr/>
      </xdr:nvSpPr>
      <xdr:spPr>
        <a:xfrm>
          <a:off x="14541500" y="986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41061</xdr:rowOff>
    </xdr:from>
    <xdr:ext cx="599010" cy="259045"/>
    <xdr:sp macro="" textlink="">
      <xdr:nvSpPr>
        <xdr:cNvPr id="600" name="テキスト ボックス 599"/>
        <xdr:cNvSpPr txBox="1"/>
      </xdr:nvSpPr>
      <xdr:spPr>
        <a:xfrm>
          <a:off x="14292795" y="964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79136</xdr:rowOff>
    </xdr:from>
    <xdr:to>
      <xdr:col>72</xdr:col>
      <xdr:colOff>38100</xdr:colOff>
      <xdr:row>58</xdr:row>
      <xdr:rowOff>9286</xdr:rowOff>
    </xdr:to>
    <xdr:sp macro="" textlink="">
      <xdr:nvSpPr>
        <xdr:cNvPr id="601" name="楕円 600"/>
        <xdr:cNvSpPr/>
      </xdr:nvSpPr>
      <xdr:spPr>
        <a:xfrm>
          <a:off x="13652500" y="985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25813</xdr:rowOff>
    </xdr:from>
    <xdr:ext cx="599010" cy="259045"/>
    <xdr:sp macro="" textlink="">
      <xdr:nvSpPr>
        <xdr:cNvPr id="602" name="テキスト ボックス 601"/>
        <xdr:cNvSpPr txBox="1"/>
      </xdr:nvSpPr>
      <xdr:spPr>
        <a:xfrm>
          <a:off x="13403795" y="9627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27761</xdr:rowOff>
    </xdr:from>
    <xdr:to>
      <xdr:col>67</xdr:col>
      <xdr:colOff>101600</xdr:colOff>
      <xdr:row>57</xdr:row>
      <xdr:rowOff>129361</xdr:rowOff>
    </xdr:to>
    <xdr:sp macro="" textlink="">
      <xdr:nvSpPr>
        <xdr:cNvPr id="603" name="楕円 602"/>
        <xdr:cNvSpPr/>
      </xdr:nvSpPr>
      <xdr:spPr>
        <a:xfrm>
          <a:off x="12763500" y="980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145888</xdr:rowOff>
    </xdr:from>
    <xdr:ext cx="599010" cy="259045"/>
    <xdr:sp macro="" textlink="">
      <xdr:nvSpPr>
        <xdr:cNvPr id="604" name="テキスト ボックス 603"/>
        <xdr:cNvSpPr txBox="1"/>
      </xdr:nvSpPr>
      <xdr:spPr>
        <a:xfrm>
          <a:off x="12514795" y="9575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8" name="テキスト ボックス 617"/>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0" name="テキスト ボックス 619"/>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2" name="テキスト ボックス 621"/>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4" name="テキスト ボックス 623"/>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24290</xdr:rowOff>
    </xdr:from>
    <xdr:to>
      <xdr:col>85</xdr:col>
      <xdr:colOff>126364</xdr:colOff>
      <xdr:row>79</xdr:row>
      <xdr:rowOff>98879</xdr:rowOff>
    </xdr:to>
    <xdr:cxnSp macro="">
      <xdr:nvCxnSpPr>
        <xdr:cNvPr id="630" name="直線コネクタ 629"/>
        <xdr:cNvCxnSpPr/>
      </xdr:nvCxnSpPr>
      <xdr:spPr>
        <a:xfrm flipV="1">
          <a:off x="16317595" y="12025790"/>
          <a:ext cx="1269" cy="1617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142417</xdr:rowOff>
    </xdr:from>
    <xdr:ext cx="599010" cy="259045"/>
    <xdr:sp macro="" textlink="">
      <xdr:nvSpPr>
        <xdr:cNvPr id="633" name="災害復旧費最大値テキスト"/>
        <xdr:cNvSpPr txBox="1"/>
      </xdr:nvSpPr>
      <xdr:spPr>
        <a:xfrm>
          <a:off x="16370300" y="11801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495,340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24290</xdr:rowOff>
    </xdr:from>
    <xdr:to>
      <xdr:col>86</xdr:col>
      <xdr:colOff>25400</xdr:colOff>
      <xdr:row>70</xdr:row>
      <xdr:rowOff>24290</xdr:rowOff>
    </xdr:to>
    <xdr:cxnSp macro="">
      <xdr:nvCxnSpPr>
        <xdr:cNvPr id="634" name="直線コネクタ 633"/>
        <xdr:cNvCxnSpPr/>
      </xdr:nvCxnSpPr>
      <xdr:spPr>
        <a:xfrm>
          <a:off x="16230600" y="1202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79865</xdr:rowOff>
    </xdr:from>
    <xdr:to>
      <xdr:col>85</xdr:col>
      <xdr:colOff>127000</xdr:colOff>
      <xdr:row>77</xdr:row>
      <xdr:rowOff>119218</xdr:rowOff>
    </xdr:to>
    <xdr:cxnSp macro="">
      <xdr:nvCxnSpPr>
        <xdr:cNvPr id="635" name="直線コネクタ 634"/>
        <xdr:cNvCxnSpPr/>
      </xdr:nvCxnSpPr>
      <xdr:spPr>
        <a:xfrm>
          <a:off x="15481300" y="13110065"/>
          <a:ext cx="838200" cy="210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113475</xdr:rowOff>
    </xdr:from>
    <xdr:ext cx="534377" cy="259045"/>
    <xdr:sp macro="" textlink="">
      <xdr:nvSpPr>
        <xdr:cNvPr id="636" name="災害復旧費平均値テキスト"/>
        <xdr:cNvSpPr txBox="1"/>
      </xdr:nvSpPr>
      <xdr:spPr>
        <a:xfrm>
          <a:off x="16370300" y="13486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135048</xdr:rowOff>
    </xdr:from>
    <xdr:to>
      <xdr:col>85</xdr:col>
      <xdr:colOff>177800</xdr:colOff>
      <xdr:row>79</xdr:row>
      <xdr:rowOff>65198</xdr:rowOff>
    </xdr:to>
    <xdr:sp macro="" textlink="">
      <xdr:nvSpPr>
        <xdr:cNvPr id="637" name="フローチャート: 判断 636"/>
        <xdr:cNvSpPr/>
      </xdr:nvSpPr>
      <xdr:spPr>
        <a:xfrm>
          <a:off x="16268700" y="1350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79865</xdr:rowOff>
    </xdr:from>
    <xdr:to>
      <xdr:col>81</xdr:col>
      <xdr:colOff>50800</xdr:colOff>
      <xdr:row>79</xdr:row>
      <xdr:rowOff>51493</xdr:rowOff>
    </xdr:to>
    <xdr:cxnSp macro="">
      <xdr:nvCxnSpPr>
        <xdr:cNvPr id="638" name="直線コネクタ 637"/>
        <xdr:cNvCxnSpPr/>
      </xdr:nvCxnSpPr>
      <xdr:spPr>
        <a:xfrm flipV="1">
          <a:off x="14592300" y="13110065"/>
          <a:ext cx="889000" cy="485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161568</xdr:rowOff>
    </xdr:from>
    <xdr:to>
      <xdr:col>81</xdr:col>
      <xdr:colOff>101600</xdr:colOff>
      <xdr:row>79</xdr:row>
      <xdr:rowOff>91718</xdr:rowOff>
    </xdr:to>
    <xdr:sp macro="" textlink="">
      <xdr:nvSpPr>
        <xdr:cNvPr id="639" name="フローチャート: 判断 638"/>
        <xdr:cNvSpPr/>
      </xdr:nvSpPr>
      <xdr:spPr>
        <a:xfrm>
          <a:off x="15430500" y="1353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82845</xdr:rowOff>
    </xdr:from>
    <xdr:ext cx="534377" cy="259045"/>
    <xdr:sp macro="" textlink="">
      <xdr:nvSpPr>
        <xdr:cNvPr id="640" name="テキスト ボックス 639"/>
        <xdr:cNvSpPr txBox="1"/>
      </xdr:nvSpPr>
      <xdr:spPr>
        <a:xfrm>
          <a:off x="15214111" y="1362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51493</xdr:rowOff>
    </xdr:from>
    <xdr:to>
      <xdr:col>76</xdr:col>
      <xdr:colOff>114300</xdr:colOff>
      <xdr:row>79</xdr:row>
      <xdr:rowOff>98879</xdr:rowOff>
    </xdr:to>
    <xdr:cxnSp macro="">
      <xdr:nvCxnSpPr>
        <xdr:cNvPr id="641" name="直線コネクタ 640"/>
        <xdr:cNvCxnSpPr/>
      </xdr:nvCxnSpPr>
      <xdr:spPr>
        <a:xfrm flipV="1">
          <a:off x="13703300" y="13596043"/>
          <a:ext cx="889000" cy="4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166108</xdr:rowOff>
    </xdr:from>
    <xdr:to>
      <xdr:col>76</xdr:col>
      <xdr:colOff>165100</xdr:colOff>
      <xdr:row>79</xdr:row>
      <xdr:rowOff>96258</xdr:rowOff>
    </xdr:to>
    <xdr:sp macro="" textlink="">
      <xdr:nvSpPr>
        <xdr:cNvPr id="642" name="フローチャート: 判断 641"/>
        <xdr:cNvSpPr/>
      </xdr:nvSpPr>
      <xdr:spPr>
        <a:xfrm>
          <a:off x="14541500" y="13539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112785</xdr:rowOff>
    </xdr:from>
    <xdr:ext cx="534377" cy="259045"/>
    <xdr:sp macro="" textlink="">
      <xdr:nvSpPr>
        <xdr:cNvPr id="643" name="テキスト ボックス 642"/>
        <xdr:cNvSpPr txBox="1"/>
      </xdr:nvSpPr>
      <xdr:spPr>
        <a:xfrm>
          <a:off x="14325111" y="1331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4" name="直線コネクタ 643"/>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169613</xdr:rowOff>
    </xdr:from>
    <xdr:to>
      <xdr:col>72</xdr:col>
      <xdr:colOff>38100</xdr:colOff>
      <xdr:row>79</xdr:row>
      <xdr:rowOff>99763</xdr:rowOff>
    </xdr:to>
    <xdr:sp macro="" textlink="">
      <xdr:nvSpPr>
        <xdr:cNvPr id="645" name="フローチャート: 判断 644"/>
        <xdr:cNvSpPr/>
      </xdr:nvSpPr>
      <xdr:spPr>
        <a:xfrm>
          <a:off x="13652500" y="1354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116290</xdr:rowOff>
    </xdr:from>
    <xdr:ext cx="534377" cy="259045"/>
    <xdr:sp macro="" textlink="">
      <xdr:nvSpPr>
        <xdr:cNvPr id="646" name="テキスト ボックス 645"/>
        <xdr:cNvSpPr txBox="1"/>
      </xdr:nvSpPr>
      <xdr:spPr>
        <a:xfrm>
          <a:off x="13436111" y="1331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12427</xdr:rowOff>
    </xdr:from>
    <xdr:to>
      <xdr:col>67</xdr:col>
      <xdr:colOff>101600</xdr:colOff>
      <xdr:row>79</xdr:row>
      <xdr:rowOff>114027</xdr:rowOff>
    </xdr:to>
    <xdr:sp macro="" textlink="">
      <xdr:nvSpPr>
        <xdr:cNvPr id="647" name="フローチャート: 判断 646"/>
        <xdr:cNvSpPr/>
      </xdr:nvSpPr>
      <xdr:spPr>
        <a:xfrm>
          <a:off x="12763500" y="1355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130554</xdr:rowOff>
    </xdr:from>
    <xdr:ext cx="534377" cy="259045"/>
    <xdr:sp macro="" textlink="">
      <xdr:nvSpPr>
        <xdr:cNvPr id="648" name="テキスト ボックス 647"/>
        <xdr:cNvSpPr txBox="1"/>
      </xdr:nvSpPr>
      <xdr:spPr>
        <a:xfrm>
          <a:off x="12547111" y="1333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68418</xdr:rowOff>
    </xdr:from>
    <xdr:to>
      <xdr:col>85</xdr:col>
      <xdr:colOff>177800</xdr:colOff>
      <xdr:row>77</xdr:row>
      <xdr:rowOff>170018</xdr:rowOff>
    </xdr:to>
    <xdr:sp macro="" textlink="">
      <xdr:nvSpPr>
        <xdr:cNvPr id="654" name="楕円 653"/>
        <xdr:cNvSpPr/>
      </xdr:nvSpPr>
      <xdr:spPr>
        <a:xfrm>
          <a:off x="16268700" y="1327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91295</xdr:rowOff>
    </xdr:from>
    <xdr:ext cx="534377" cy="259045"/>
    <xdr:sp macro="" textlink="">
      <xdr:nvSpPr>
        <xdr:cNvPr id="655" name="災害復旧費該当値テキスト"/>
        <xdr:cNvSpPr txBox="1"/>
      </xdr:nvSpPr>
      <xdr:spPr>
        <a:xfrm>
          <a:off x="16370300" y="1312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29065</xdr:rowOff>
    </xdr:from>
    <xdr:to>
      <xdr:col>81</xdr:col>
      <xdr:colOff>101600</xdr:colOff>
      <xdr:row>76</xdr:row>
      <xdr:rowOff>130665</xdr:rowOff>
    </xdr:to>
    <xdr:sp macro="" textlink="">
      <xdr:nvSpPr>
        <xdr:cNvPr id="656" name="楕円 655"/>
        <xdr:cNvSpPr/>
      </xdr:nvSpPr>
      <xdr:spPr>
        <a:xfrm>
          <a:off x="15430500" y="1305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147193</xdr:rowOff>
    </xdr:from>
    <xdr:ext cx="599010" cy="259045"/>
    <xdr:sp macro="" textlink="">
      <xdr:nvSpPr>
        <xdr:cNvPr id="657" name="テキスト ボックス 656"/>
        <xdr:cNvSpPr txBox="1"/>
      </xdr:nvSpPr>
      <xdr:spPr>
        <a:xfrm>
          <a:off x="15181795" y="12834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693</xdr:rowOff>
    </xdr:from>
    <xdr:to>
      <xdr:col>76</xdr:col>
      <xdr:colOff>165100</xdr:colOff>
      <xdr:row>79</xdr:row>
      <xdr:rowOff>102293</xdr:rowOff>
    </xdr:to>
    <xdr:sp macro="" textlink="">
      <xdr:nvSpPr>
        <xdr:cNvPr id="658" name="楕円 657"/>
        <xdr:cNvSpPr/>
      </xdr:nvSpPr>
      <xdr:spPr>
        <a:xfrm>
          <a:off x="14541500" y="1354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93420</xdr:rowOff>
    </xdr:from>
    <xdr:ext cx="534377" cy="259045"/>
    <xdr:sp macro="" textlink="">
      <xdr:nvSpPr>
        <xdr:cNvPr id="659" name="テキスト ボックス 658"/>
        <xdr:cNvSpPr txBox="1"/>
      </xdr:nvSpPr>
      <xdr:spPr>
        <a:xfrm>
          <a:off x="14325111" y="1363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0" name="楕円 659"/>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1" name="テキスト ボックス 660"/>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2" name="楕円 661"/>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3" name="テキスト ボックス 662"/>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7" name="テキスト ボックス 676"/>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9" name="テキスト ボックス 67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1" name="テキスト ボックス 68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5" name="テキスト ボックス 684"/>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101352</xdr:rowOff>
    </xdr:from>
    <xdr:to>
      <xdr:col>85</xdr:col>
      <xdr:colOff>126364</xdr:colOff>
      <xdr:row>99</xdr:row>
      <xdr:rowOff>21177</xdr:rowOff>
    </xdr:to>
    <xdr:cxnSp macro="">
      <xdr:nvCxnSpPr>
        <xdr:cNvPr id="687" name="直線コネクタ 686"/>
        <xdr:cNvCxnSpPr/>
      </xdr:nvCxnSpPr>
      <xdr:spPr>
        <a:xfrm flipV="1">
          <a:off x="16317595" y="15531852"/>
          <a:ext cx="1269" cy="1462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25004</xdr:rowOff>
    </xdr:from>
    <xdr:ext cx="534377" cy="259045"/>
    <xdr:sp macro="" textlink="">
      <xdr:nvSpPr>
        <xdr:cNvPr id="688" name="公債費最小値テキスト"/>
        <xdr:cNvSpPr txBox="1"/>
      </xdr:nvSpPr>
      <xdr:spPr>
        <a:xfrm>
          <a:off x="16370300" y="1699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21177</xdr:rowOff>
    </xdr:from>
    <xdr:to>
      <xdr:col>86</xdr:col>
      <xdr:colOff>25400</xdr:colOff>
      <xdr:row>99</xdr:row>
      <xdr:rowOff>21177</xdr:rowOff>
    </xdr:to>
    <xdr:cxnSp macro="">
      <xdr:nvCxnSpPr>
        <xdr:cNvPr id="689" name="直線コネクタ 688"/>
        <xdr:cNvCxnSpPr/>
      </xdr:nvCxnSpPr>
      <xdr:spPr>
        <a:xfrm>
          <a:off x="16230600" y="1699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48029</xdr:rowOff>
    </xdr:from>
    <xdr:ext cx="599010" cy="259045"/>
    <xdr:sp macro="" textlink="">
      <xdr:nvSpPr>
        <xdr:cNvPr id="690" name="公債費最大値テキスト"/>
        <xdr:cNvSpPr txBox="1"/>
      </xdr:nvSpPr>
      <xdr:spPr>
        <a:xfrm>
          <a:off x="16370300" y="1530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780,130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101352</xdr:rowOff>
    </xdr:from>
    <xdr:to>
      <xdr:col>86</xdr:col>
      <xdr:colOff>25400</xdr:colOff>
      <xdr:row>90</xdr:row>
      <xdr:rowOff>101352</xdr:rowOff>
    </xdr:to>
    <xdr:cxnSp macro="">
      <xdr:nvCxnSpPr>
        <xdr:cNvPr id="691" name="直線コネクタ 690"/>
        <xdr:cNvCxnSpPr/>
      </xdr:nvCxnSpPr>
      <xdr:spPr>
        <a:xfrm>
          <a:off x="16230600" y="1553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83310</xdr:rowOff>
    </xdr:from>
    <xdr:to>
      <xdr:col>85</xdr:col>
      <xdr:colOff>127000</xdr:colOff>
      <xdr:row>95</xdr:row>
      <xdr:rowOff>108896</xdr:rowOff>
    </xdr:to>
    <xdr:cxnSp macro="">
      <xdr:nvCxnSpPr>
        <xdr:cNvPr id="692" name="直線コネクタ 691"/>
        <xdr:cNvCxnSpPr/>
      </xdr:nvCxnSpPr>
      <xdr:spPr>
        <a:xfrm flipV="1">
          <a:off x="15481300" y="16371060"/>
          <a:ext cx="838200" cy="25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24573</xdr:rowOff>
    </xdr:from>
    <xdr:ext cx="599010" cy="259045"/>
    <xdr:sp macro="" textlink="">
      <xdr:nvSpPr>
        <xdr:cNvPr id="693" name="公債費平均値テキスト"/>
        <xdr:cNvSpPr txBox="1"/>
      </xdr:nvSpPr>
      <xdr:spPr>
        <a:xfrm>
          <a:off x="16370300" y="16655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46146</xdr:rowOff>
    </xdr:from>
    <xdr:to>
      <xdr:col>85</xdr:col>
      <xdr:colOff>177800</xdr:colOff>
      <xdr:row>97</xdr:row>
      <xdr:rowOff>147746</xdr:rowOff>
    </xdr:to>
    <xdr:sp macro="" textlink="">
      <xdr:nvSpPr>
        <xdr:cNvPr id="694" name="フローチャート: 判断 693"/>
        <xdr:cNvSpPr/>
      </xdr:nvSpPr>
      <xdr:spPr>
        <a:xfrm>
          <a:off x="16268700" y="166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108896</xdr:rowOff>
    </xdr:from>
    <xdr:to>
      <xdr:col>81</xdr:col>
      <xdr:colOff>50800</xdr:colOff>
      <xdr:row>95</xdr:row>
      <xdr:rowOff>147670</xdr:rowOff>
    </xdr:to>
    <xdr:cxnSp macro="">
      <xdr:nvCxnSpPr>
        <xdr:cNvPr id="695" name="直線コネクタ 694"/>
        <xdr:cNvCxnSpPr/>
      </xdr:nvCxnSpPr>
      <xdr:spPr>
        <a:xfrm flipV="1">
          <a:off x="14592300" y="16396646"/>
          <a:ext cx="889000" cy="38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20718</xdr:rowOff>
    </xdr:from>
    <xdr:to>
      <xdr:col>81</xdr:col>
      <xdr:colOff>101600</xdr:colOff>
      <xdr:row>97</xdr:row>
      <xdr:rowOff>122318</xdr:rowOff>
    </xdr:to>
    <xdr:sp macro="" textlink="">
      <xdr:nvSpPr>
        <xdr:cNvPr id="696" name="フローチャート: 判断 695"/>
        <xdr:cNvSpPr/>
      </xdr:nvSpPr>
      <xdr:spPr>
        <a:xfrm>
          <a:off x="154305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113445</xdr:rowOff>
    </xdr:from>
    <xdr:ext cx="599010" cy="259045"/>
    <xdr:sp macro="" textlink="">
      <xdr:nvSpPr>
        <xdr:cNvPr id="697" name="テキスト ボックス 696"/>
        <xdr:cNvSpPr txBox="1"/>
      </xdr:nvSpPr>
      <xdr:spPr>
        <a:xfrm>
          <a:off x="15181795" y="1674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147670</xdr:rowOff>
    </xdr:from>
    <xdr:to>
      <xdr:col>76</xdr:col>
      <xdr:colOff>114300</xdr:colOff>
      <xdr:row>96</xdr:row>
      <xdr:rowOff>13875</xdr:rowOff>
    </xdr:to>
    <xdr:cxnSp macro="">
      <xdr:nvCxnSpPr>
        <xdr:cNvPr id="698" name="直線コネクタ 697"/>
        <xdr:cNvCxnSpPr/>
      </xdr:nvCxnSpPr>
      <xdr:spPr>
        <a:xfrm flipV="1">
          <a:off x="13703300" y="16435420"/>
          <a:ext cx="889000" cy="37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42956</xdr:rowOff>
    </xdr:from>
    <xdr:to>
      <xdr:col>76</xdr:col>
      <xdr:colOff>165100</xdr:colOff>
      <xdr:row>97</xdr:row>
      <xdr:rowOff>144556</xdr:rowOff>
    </xdr:to>
    <xdr:sp macro="" textlink="">
      <xdr:nvSpPr>
        <xdr:cNvPr id="699" name="フローチャート: 判断 698"/>
        <xdr:cNvSpPr/>
      </xdr:nvSpPr>
      <xdr:spPr>
        <a:xfrm>
          <a:off x="145415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135683</xdr:rowOff>
    </xdr:from>
    <xdr:ext cx="599010" cy="259045"/>
    <xdr:sp macro="" textlink="">
      <xdr:nvSpPr>
        <xdr:cNvPr id="700" name="テキスト ボックス 699"/>
        <xdr:cNvSpPr txBox="1"/>
      </xdr:nvSpPr>
      <xdr:spPr>
        <a:xfrm>
          <a:off x="14292795" y="16766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11254</xdr:rowOff>
    </xdr:from>
    <xdr:to>
      <xdr:col>71</xdr:col>
      <xdr:colOff>177800</xdr:colOff>
      <xdr:row>96</xdr:row>
      <xdr:rowOff>13875</xdr:rowOff>
    </xdr:to>
    <xdr:cxnSp macro="">
      <xdr:nvCxnSpPr>
        <xdr:cNvPr id="701" name="直線コネクタ 700"/>
        <xdr:cNvCxnSpPr/>
      </xdr:nvCxnSpPr>
      <xdr:spPr>
        <a:xfrm>
          <a:off x="12814300" y="16470454"/>
          <a:ext cx="889000" cy="2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32339</xdr:rowOff>
    </xdr:from>
    <xdr:to>
      <xdr:col>72</xdr:col>
      <xdr:colOff>38100</xdr:colOff>
      <xdr:row>97</xdr:row>
      <xdr:rowOff>133939</xdr:rowOff>
    </xdr:to>
    <xdr:sp macro="" textlink="">
      <xdr:nvSpPr>
        <xdr:cNvPr id="702" name="フローチャート: 判断 701"/>
        <xdr:cNvSpPr/>
      </xdr:nvSpPr>
      <xdr:spPr>
        <a:xfrm>
          <a:off x="13652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125066</xdr:rowOff>
    </xdr:from>
    <xdr:ext cx="599010" cy="259045"/>
    <xdr:sp macro="" textlink="">
      <xdr:nvSpPr>
        <xdr:cNvPr id="703" name="テキスト ボックス 702"/>
        <xdr:cNvSpPr txBox="1"/>
      </xdr:nvSpPr>
      <xdr:spPr>
        <a:xfrm>
          <a:off x="13403795" y="16755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46951</xdr:rowOff>
    </xdr:from>
    <xdr:to>
      <xdr:col>67</xdr:col>
      <xdr:colOff>101600</xdr:colOff>
      <xdr:row>97</xdr:row>
      <xdr:rowOff>148551</xdr:rowOff>
    </xdr:to>
    <xdr:sp macro="" textlink="">
      <xdr:nvSpPr>
        <xdr:cNvPr id="704" name="フローチャート: 判断 703"/>
        <xdr:cNvSpPr/>
      </xdr:nvSpPr>
      <xdr:spPr>
        <a:xfrm>
          <a:off x="12763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139678</xdr:rowOff>
    </xdr:from>
    <xdr:ext cx="599010" cy="259045"/>
    <xdr:sp macro="" textlink="">
      <xdr:nvSpPr>
        <xdr:cNvPr id="705" name="テキスト ボックス 704"/>
        <xdr:cNvSpPr txBox="1"/>
      </xdr:nvSpPr>
      <xdr:spPr>
        <a:xfrm>
          <a:off x="12514795" y="16770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32510</xdr:rowOff>
    </xdr:from>
    <xdr:to>
      <xdr:col>85</xdr:col>
      <xdr:colOff>177800</xdr:colOff>
      <xdr:row>95</xdr:row>
      <xdr:rowOff>134110</xdr:rowOff>
    </xdr:to>
    <xdr:sp macro="" textlink="">
      <xdr:nvSpPr>
        <xdr:cNvPr id="711" name="楕円 710"/>
        <xdr:cNvSpPr/>
      </xdr:nvSpPr>
      <xdr:spPr>
        <a:xfrm>
          <a:off x="16268700" y="1632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55387</xdr:rowOff>
    </xdr:from>
    <xdr:ext cx="599010" cy="259045"/>
    <xdr:sp macro="" textlink="">
      <xdr:nvSpPr>
        <xdr:cNvPr id="712" name="公債費該当値テキスト"/>
        <xdr:cNvSpPr txBox="1"/>
      </xdr:nvSpPr>
      <xdr:spPr>
        <a:xfrm>
          <a:off x="16370300" y="1617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58096</xdr:rowOff>
    </xdr:from>
    <xdr:to>
      <xdr:col>81</xdr:col>
      <xdr:colOff>101600</xdr:colOff>
      <xdr:row>95</xdr:row>
      <xdr:rowOff>159696</xdr:rowOff>
    </xdr:to>
    <xdr:sp macro="" textlink="">
      <xdr:nvSpPr>
        <xdr:cNvPr id="713" name="楕円 712"/>
        <xdr:cNvSpPr/>
      </xdr:nvSpPr>
      <xdr:spPr>
        <a:xfrm>
          <a:off x="15430500" y="1634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4773</xdr:rowOff>
    </xdr:from>
    <xdr:ext cx="599010" cy="259045"/>
    <xdr:sp macro="" textlink="">
      <xdr:nvSpPr>
        <xdr:cNvPr id="714" name="テキスト ボックス 713"/>
        <xdr:cNvSpPr txBox="1"/>
      </xdr:nvSpPr>
      <xdr:spPr>
        <a:xfrm>
          <a:off x="15181795" y="16121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96870</xdr:rowOff>
    </xdr:from>
    <xdr:to>
      <xdr:col>76</xdr:col>
      <xdr:colOff>165100</xdr:colOff>
      <xdr:row>96</xdr:row>
      <xdr:rowOff>27020</xdr:rowOff>
    </xdr:to>
    <xdr:sp macro="" textlink="">
      <xdr:nvSpPr>
        <xdr:cNvPr id="715" name="楕円 714"/>
        <xdr:cNvSpPr/>
      </xdr:nvSpPr>
      <xdr:spPr>
        <a:xfrm>
          <a:off x="14541500" y="163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43547</xdr:rowOff>
    </xdr:from>
    <xdr:ext cx="599010" cy="259045"/>
    <xdr:sp macro="" textlink="">
      <xdr:nvSpPr>
        <xdr:cNvPr id="716" name="テキスト ボックス 715"/>
        <xdr:cNvSpPr txBox="1"/>
      </xdr:nvSpPr>
      <xdr:spPr>
        <a:xfrm>
          <a:off x="14292795" y="16159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134525</xdr:rowOff>
    </xdr:from>
    <xdr:to>
      <xdr:col>72</xdr:col>
      <xdr:colOff>38100</xdr:colOff>
      <xdr:row>96</xdr:row>
      <xdr:rowOff>64675</xdr:rowOff>
    </xdr:to>
    <xdr:sp macro="" textlink="">
      <xdr:nvSpPr>
        <xdr:cNvPr id="717" name="楕円 716"/>
        <xdr:cNvSpPr/>
      </xdr:nvSpPr>
      <xdr:spPr>
        <a:xfrm>
          <a:off x="13652500" y="1642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81202</xdr:rowOff>
    </xdr:from>
    <xdr:ext cx="599010" cy="259045"/>
    <xdr:sp macro="" textlink="">
      <xdr:nvSpPr>
        <xdr:cNvPr id="718" name="テキスト ボックス 717"/>
        <xdr:cNvSpPr txBox="1"/>
      </xdr:nvSpPr>
      <xdr:spPr>
        <a:xfrm>
          <a:off x="13403795" y="16197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131904</xdr:rowOff>
    </xdr:from>
    <xdr:to>
      <xdr:col>67</xdr:col>
      <xdr:colOff>101600</xdr:colOff>
      <xdr:row>96</xdr:row>
      <xdr:rowOff>62054</xdr:rowOff>
    </xdr:to>
    <xdr:sp macro="" textlink="">
      <xdr:nvSpPr>
        <xdr:cNvPr id="719" name="楕円 718"/>
        <xdr:cNvSpPr/>
      </xdr:nvSpPr>
      <xdr:spPr>
        <a:xfrm>
          <a:off x="12763500" y="1641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78581</xdr:rowOff>
    </xdr:from>
    <xdr:ext cx="599010" cy="259045"/>
    <xdr:sp macro="" textlink="">
      <xdr:nvSpPr>
        <xdr:cNvPr id="720" name="テキスト ボックス 719"/>
        <xdr:cNvSpPr txBox="1"/>
      </xdr:nvSpPr>
      <xdr:spPr>
        <a:xfrm>
          <a:off x="12514795" y="16194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4" name="テキスト ボックス 733"/>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6" name="テキスト ボックス 735"/>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8" name="テキスト ボックス 737"/>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0" name="テキスト ボックス 73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2" name="テキスト ボックス 74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30886</xdr:rowOff>
    </xdr:from>
    <xdr:to>
      <xdr:col>116</xdr:col>
      <xdr:colOff>62864</xdr:colOff>
      <xdr:row>39</xdr:row>
      <xdr:rowOff>98878</xdr:rowOff>
    </xdr:to>
    <xdr:cxnSp macro="">
      <xdr:nvCxnSpPr>
        <xdr:cNvPr id="746" name="直線コネクタ 745"/>
        <xdr:cNvCxnSpPr/>
      </xdr:nvCxnSpPr>
      <xdr:spPr>
        <a:xfrm flipV="1">
          <a:off x="22159595" y="5174386"/>
          <a:ext cx="1269" cy="1611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114643</xdr:rowOff>
    </xdr:from>
    <xdr:ext cx="249299" cy="259045"/>
    <xdr:sp macro="" textlink="">
      <xdr:nvSpPr>
        <xdr:cNvPr id="747" name="諸支出金最小値テキスト"/>
        <xdr:cNvSpPr txBox="1"/>
      </xdr:nvSpPr>
      <xdr:spPr>
        <a:xfrm>
          <a:off x="22212300" y="68011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149013</xdr:rowOff>
    </xdr:from>
    <xdr:ext cx="534377" cy="259045"/>
    <xdr:sp macro="" textlink="">
      <xdr:nvSpPr>
        <xdr:cNvPr id="749" name="諸支出金最大値テキスト"/>
        <xdr:cNvSpPr txBox="1"/>
      </xdr:nvSpPr>
      <xdr:spPr>
        <a:xfrm>
          <a:off x="22212300" y="494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49,332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30886</xdr:rowOff>
    </xdr:from>
    <xdr:to>
      <xdr:col>116</xdr:col>
      <xdr:colOff>152400</xdr:colOff>
      <xdr:row>30</xdr:row>
      <xdr:rowOff>30886</xdr:rowOff>
    </xdr:to>
    <xdr:cxnSp macro="">
      <xdr:nvCxnSpPr>
        <xdr:cNvPr id="750" name="直線コネクタ 749"/>
        <xdr:cNvCxnSpPr/>
      </xdr:nvCxnSpPr>
      <xdr:spPr>
        <a:xfrm>
          <a:off x="22072600" y="51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1" name="直線コネクタ 75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32093</xdr:rowOff>
    </xdr:from>
    <xdr:ext cx="469744" cy="259045"/>
    <xdr:sp macro="" textlink="">
      <xdr:nvSpPr>
        <xdr:cNvPr id="752" name="諸支出金平均値テキスト"/>
        <xdr:cNvSpPr txBox="1"/>
      </xdr:nvSpPr>
      <xdr:spPr>
        <a:xfrm>
          <a:off x="22212300" y="65471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9216</xdr:rowOff>
    </xdr:from>
    <xdr:to>
      <xdr:col>116</xdr:col>
      <xdr:colOff>114300</xdr:colOff>
      <xdr:row>39</xdr:row>
      <xdr:rowOff>110816</xdr:rowOff>
    </xdr:to>
    <xdr:sp macro="" textlink="">
      <xdr:nvSpPr>
        <xdr:cNvPr id="753" name="フローチャート: 判断 752"/>
        <xdr:cNvSpPr/>
      </xdr:nvSpPr>
      <xdr:spPr>
        <a:xfrm>
          <a:off x="22110700" y="669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4" name="直線コネクタ 75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25055</xdr:rowOff>
    </xdr:from>
    <xdr:to>
      <xdr:col>112</xdr:col>
      <xdr:colOff>38100</xdr:colOff>
      <xdr:row>39</xdr:row>
      <xdr:rowOff>126655</xdr:rowOff>
    </xdr:to>
    <xdr:sp macro="" textlink="">
      <xdr:nvSpPr>
        <xdr:cNvPr id="755" name="フローチャート: 判断 754"/>
        <xdr:cNvSpPr/>
      </xdr:nvSpPr>
      <xdr:spPr>
        <a:xfrm>
          <a:off x="21272500" y="671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143182</xdr:rowOff>
    </xdr:from>
    <xdr:ext cx="378565" cy="259045"/>
    <xdr:sp macro="" textlink="">
      <xdr:nvSpPr>
        <xdr:cNvPr id="756" name="テキスト ボックス 755"/>
        <xdr:cNvSpPr txBox="1"/>
      </xdr:nvSpPr>
      <xdr:spPr>
        <a:xfrm>
          <a:off x="21134017" y="64868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7" name="直線コネクタ 75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141315</xdr:rowOff>
    </xdr:from>
    <xdr:to>
      <xdr:col>107</xdr:col>
      <xdr:colOff>101600</xdr:colOff>
      <xdr:row>38</xdr:row>
      <xdr:rowOff>71465</xdr:rowOff>
    </xdr:to>
    <xdr:sp macro="" textlink="">
      <xdr:nvSpPr>
        <xdr:cNvPr id="758" name="フローチャート: 判断 757"/>
        <xdr:cNvSpPr/>
      </xdr:nvSpPr>
      <xdr:spPr>
        <a:xfrm>
          <a:off x="20383500" y="648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87992</xdr:rowOff>
    </xdr:from>
    <xdr:ext cx="469744" cy="259045"/>
    <xdr:sp macro="" textlink="">
      <xdr:nvSpPr>
        <xdr:cNvPr id="759" name="テキスト ボックス 758"/>
        <xdr:cNvSpPr txBox="1"/>
      </xdr:nvSpPr>
      <xdr:spPr>
        <a:xfrm>
          <a:off x="20199428" y="6260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0" name="直線コネクタ 75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95105</xdr:rowOff>
    </xdr:from>
    <xdr:to>
      <xdr:col>102</xdr:col>
      <xdr:colOff>165100</xdr:colOff>
      <xdr:row>39</xdr:row>
      <xdr:rowOff>25255</xdr:rowOff>
    </xdr:to>
    <xdr:sp macro="" textlink="">
      <xdr:nvSpPr>
        <xdr:cNvPr id="761" name="フローチャート: 判断 760"/>
        <xdr:cNvSpPr/>
      </xdr:nvSpPr>
      <xdr:spPr>
        <a:xfrm>
          <a:off x="19494500" y="661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41782</xdr:rowOff>
    </xdr:from>
    <xdr:ext cx="469744" cy="259045"/>
    <xdr:sp macro="" textlink="">
      <xdr:nvSpPr>
        <xdr:cNvPr id="762" name="テキスト ボックス 761"/>
        <xdr:cNvSpPr txBox="1"/>
      </xdr:nvSpPr>
      <xdr:spPr>
        <a:xfrm>
          <a:off x="19310428" y="638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2424</xdr:rowOff>
    </xdr:from>
    <xdr:to>
      <xdr:col>98</xdr:col>
      <xdr:colOff>38100</xdr:colOff>
      <xdr:row>39</xdr:row>
      <xdr:rowOff>104024</xdr:rowOff>
    </xdr:to>
    <xdr:sp macro="" textlink="">
      <xdr:nvSpPr>
        <xdr:cNvPr id="763" name="フローチャート: 判断 762"/>
        <xdr:cNvSpPr/>
      </xdr:nvSpPr>
      <xdr:spPr>
        <a:xfrm>
          <a:off x="18605500" y="668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120551</xdr:rowOff>
    </xdr:from>
    <xdr:ext cx="469744" cy="259045"/>
    <xdr:sp macro="" textlink="">
      <xdr:nvSpPr>
        <xdr:cNvPr id="764" name="テキスト ボックス 763"/>
        <xdr:cNvSpPr txBox="1"/>
      </xdr:nvSpPr>
      <xdr:spPr>
        <a:xfrm>
          <a:off x="18421428" y="646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0" name="楕円 76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159093</xdr:rowOff>
    </xdr:from>
    <xdr:ext cx="249299" cy="259045"/>
    <xdr:sp macro="" textlink="">
      <xdr:nvSpPr>
        <xdr:cNvPr id="771" name="諸支出金該当値テキスト"/>
        <xdr:cNvSpPr txBox="1"/>
      </xdr:nvSpPr>
      <xdr:spPr>
        <a:xfrm>
          <a:off x="22212300" y="66741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2" name="楕円 77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3" name="テキスト ボックス 772"/>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4" name="楕円 77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5" name="テキスト ボックス 774"/>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6" name="楕円 77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7" name="テキスト ボックス 776"/>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8" name="楕円 77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9" name="テキスト ボックス 778"/>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費目の大半において、類似団体平均を上回っている。前年度と比較して、議会費・民生費・衛生費・農林水産費・商工費・消防費・教育費・公債費が増加し、総務費は減少した。</a:t>
          </a:r>
        </a:p>
        <a:p>
          <a:r>
            <a:rPr kumimoji="1" lang="ja-JP" altLang="en-US" sz="1300">
              <a:latin typeface="ＭＳ Ｐゴシック" panose="020B0600070205080204" pitchFamily="50" charset="-128"/>
              <a:ea typeface="ＭＳ Ｐゴシック" panose="020B0600070205080204" pitchFamily="50" charset="-128"/>
            </a:rPr>
            <a:t>農林水産費は林道改良事業等の増加に伴い増加、商工費は人件費・指定管理料・観光施設整備費等の増加に伴い増加、土木費は公営住宅改修費・村道改良事業等の増加に伴い増加、消防費は防災情報伝達システム整備事業に伴い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そのほか、新型コロナウイルス感染症対応地方創生臨時交付金事業により全体的に増加した。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減少したのは総務費で、地方創生の観光拠点施設の更新整備事業が終了したことが主な要因である。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今後は職員数の適正化、事務事業の見直し、事業の緊急性・重要性・費用効果等を十分に検討し、コストの削減に努める。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奈良県上北山村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令和２年度は地方創生事業における大型の観光拠点施設整備事業が終了したことにより歳出額が減となり、実質収支額が</a:t>
          </a:r>
          <a:r>
            <a:rPr kumimoji="1" lang="en-US" altLang="ja-JP" sz="1200">
              <a:latin typeface="ＭＳ ゴシック" pitchFamily="49" charset="-128"/>
              <a:ea typeface="ＭＳ ゴシック" pitchFamily="49" charset="-128"/>
            </a:rPr>
            <a:t>21,968</a:t>
          </a:r>
          <a:r>
            <a:rPr kumimoji="1" lang="ja-JP" altLang="en-US" sz="1200">
              <a:latin typeface="ＭＳ ゴシック" pitchFamily="49" charset="-128"/>
              <a:ea typeface="ＭＳ ゴシック" pitchFamily="49" charset="-128"/>
            </a:rPr>
            <a:t>千円の増、標準財政規模に占める割合で</a:t>
          </a:r>
          <a:r>
            <a:rPr kumimoji="1" lang="en-US" altLang="ja-JP" sz="1200">
              <a:latin typeface="ＭＳ ゴシック" pitchFamily="49" charset="-128"/>
              <a:ea typeface="ＭＳ ゴシック" pitchFamily="49" charset="-128"/>
            </a:rPr>
            <a:t>1.13</a:t>
          </a:r>
          <a:r>
            <a:rPr kumimoji="1" lang="ja-JP" altLang="en-US" sz="1200">
              <a:latin typeface="ＭＳ ゴシック" pitchFamily="49" charset="-128"/>
              <a:ea typeface="ＭＳ ゴシック" pitchFamily="49" charset="-128"/>
            </a:rPr>
            <a:t>ポイントの増となり、財政調整基金の取崩しを行わなかったため単年度実質収支も</a:t>
          </a:r>
          <a:r>
            <a:rPr kumimoji="1" lang="en-US" altLang="ja-JP" sz="1200">
              <a:latin typeface="ＭＳ ゴシック" pitchFamily="49" charset="-128"/>
              <a:ea typeface="ＭＳ ゴシック" pitchFamily="49" charset="-128"/>
            </a:rPr>
            <a:t>18.69</a:t>
          </a:r>
          <a:r>
            <a:rPr kumimoji="1" lang="ja-JP" altLang="en-US" sz="1200">
              <a:latin typeface="ＭＳ ゴシック" pitchFamily="49" charset="-128"/>
              <a:ea typeface="ＭＳ ゴシック" pitchFamily="49" charset="-128"/>
            </a:rPr>
            <a:t>ポイントの増となった。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不安定な社会情勢を考慮すると、将来の財政需要に備え、財政調整基金の取崩しは抑制し、積立できるように適正な財政運営を図る必要があり、事務事業の見直し・統廃合など歳出の合理化等行財政改革を推進し、健全な行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奈良県上北山村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収支は、一般会計及び各事業会計ともに赤字額は発生していない状況であるが、大きく財政調整基金を取り崩すことなく単年度実質収支でも黒字となるよう、今後も計画的な事業運営を図り、財政の健全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奈良県上北山村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元利償還金は前年度と比較して増加したため、実質公債費比率の分子も増加した。</a:t>
          </a:r>
        </a:p>
        <a:p>
          <a:r>
            <a:rPr kumimoji="1" lang="ja-JP" altLang="en-US" sz="1400">
              <a:latin typeface="ＭＳ ゴシック" pitchFamily="49" charset="-128"/>
              <a:ea typeface="ＭＳ ゴシック" pitchFamily="49" charset="-128"/>
            </a:rPr>
            <a:t>今後も大きな借入への償還が開始することや観光施設の整備や施設の老朽化等に伴う整備に対し地方債の借入が発生することが見込まれ、より一層、償還額の平準化及び実質公債費比率の急激な上昇を抑制するために、住民ニーズを適正・的確に把握した事業の選択を実践し、起債に大きく頼ることのない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奈良県上北山村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前年度と比較して、一般会計等の地方債現在高が増加し将来負担額は増加したものの、充当可能財源等において、充当可能基金・基準財政需要額算入見込額が確保できているため、将来負担比率の分子はマイナスの数値となっている。</a:t>
          </a:r>
        </a:p>
        <a:p>
          <a:r>
            <a:rPr kumimoji="1" lang="ja-JP" altLang="en-US" sz="1400">
              <a:latin typeface="ＭＳ ゴシック" pitchFamily="49" charset="-128"/>
              <a:ea typeface="ＭＳ ゴシック" pitchFamily="49" charset="-128"/>
            </a:rPr>
            <a:t>今後、観光施設の整備に対する地方債の借入により地方債の現在高の増加が見込まれるため、今後も事業の緊急性・重要性・費用効果等を十分に検討し、地方債の発行を抑制し、公債費の抑制・適正化に努め、少しでも将来への負担軽減を目指す。</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奈良県上北山村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令和２年度はその他特定目的基金における森林環境譲与税基金の積立により、基金全体として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将来の突発的な財源不足に備え、取崩しを抑制し積立を継続的に行っていく。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公用もしくは、公共に供する施設の維持及び建設事業の円滑な執行をはかるための基金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本村のふるさと創生を目的とする「自ら考え、自ら行う地域づくり」事業の資金に充てるるための基金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漁業振興基金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本村の漁業振興事業の目的に要する経費にあてるための基金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林業振興基金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地域の森林、林業施策を推進し、森林の整備を進めるとともに林業生産活動を活発化させ、地域林業の総合的な整備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育成を図る目的に要する経費にあてるための基金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森林整備及びその促進に必要な経費の財源に充てるための基金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森林環境譲与税基金において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百万円の積立を行ったため増加したが、その他の基金は運用益の積立にとどまっているため増減はない。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公共施設の老朽化が進んでいるため、整備に対し必要が生じれば取崩しを行うが、それまでは運用益のみの積立を継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続する。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毎年度、目的に応じた事業の財源に充てるために取崩しを行う。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その他の基金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事案が生じるまで運用益の積立を継続する。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次年度以降も観光施設の整備に伴い基金の取崩しを予定しており、短期的に減少する方向である。今後も基本的に普通交付税の減少や突発的な災害に備えるため、積立を行う方針に変わりないが、過大な積立とならないよう必要に応じ取崩しを行い、適正な財政運営に努める。</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運用益のみの積立であるので、前年度から大きな数値の増減はない。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今後も運用益のみ積立を行っていく方針であるが、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年以内に多額の借入を行った施設等の整備や組合への負担金に伴う償還が開始されることから、財政状況を勘案し必要があれば取崩しを行い、計画的な償還を行う。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40625" style="188" customWidth="1"/>
    <col min="12" max="12" width="2.28515625" style="188" customWidth="1"/>
    <col min="13" max="17" width="2.42578125" style="188" customWidth="1"/>
    <col min="18" max="119" width="2.140625" style="188" customWidth="1"/>
    <col min="120" max="16384" width="0" style="188" hidden="1"/>
  </cols>
  <sheetData>
    <row r="1" spans="1:119" ht="33" customHeight="1" x14ac:dyDescent="0.15">
      <c r="A1" s="186"/>
      <c r="B1" s="403" t="s">
        <v>79</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81</v>
      </c>
      <c r="C3" s="405"/>
      <c r="D3" s="405"/>
      <c r="E3" s="406"/>
      <c r="F3" s="406"/>
      <c r="G3" s="406"/>
      <c r="H3" s="406"/>
      <c r="I3" s="406"/>
      <c r="J3" s="406"/>
      <c r="K3" s="406"/>
      <c r="L3" s="406" t="s">
        <v>82</v>
      </c>
      <c r="M3" s="406"/>
      <c r="N3" s="406"/>
      <c r="O3" s="406"/>
      <c r="P3" s="406"/>
      <c r="Q3" s="406"/>
      <c r="R3" s="413"/>
      <c r="S3" s="413"/>
      <c r="T3" s="413"/>
      <c r="U3" s="413"/>
      <c r="V3" s="414"/>
      <c r="W3" s="388" t="s">
        <v>83</v>
      </c>
      <c r="X3" s="389"/>
      <c r="Y3" s="389"/>
      <c r="Z3" s="389"/>
      <c r="AA3" s="389"/>
      <c r="AB3" s="405"/>
      <c r="AC3" s="413" t="s">
        <v>84</v>
      </c>
      <c r="AD3" s="389"/>
      <c r="AE3" s="389"/>
      <c r="AF3" s="389"/>
      <c r="AG3" s="389"/>
      <c r="AH3" s="389"/>
      <c r="AI3" s="389"/>
      <c r="AJ3" s="389"/>
      <c r="AK3" s="389"/>
      <c r="AL3" s="390"/>
      <c r="AM3" s="388" t="s">
        <v>85</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86</v>
      </c>
      <c r="BO3" s="389"/>
      <c r="BP3" s="389"/>
      <c r="BQ3" s="389"/>
      <c r="BR3" s="389"/>
      <c r="BS3" s="389"/>
      <c r="BT3" s="389"/>
      <c r="BU3" s="390"/>
      <c r="BV3" s="388" t="s">
        <v>87</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88</v>
      </c>
      <c r="CU3" s="389"/>
      <c r="CV3" s="389"/>
      <c r="CW3" s="389"/>
      <c r="CX3" s="389"/>
      <c r="CY3" s="389"/>
      <c r="CZ3" s="389"/>
      <c r="DA3" s="390"/>
      <c r="DB3" s="388" t="s">
        <v>89</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90</v>
      </c>
      <c r="AZ4" s="392"/>
      <c r="BA4" s="392"/>
      <c r="BB4" s="392"/>
      <c r="BC4" s="392"/>
      <c r="BD4" s="392"/>
      <c r="BE4" s="392"/>
      <c r="BF4" s="392"/>
      <c r="BG4" s="392"/>
      <c r="BH4" s="392"/>
      <c r="BI4" s="392"/>
      <c r="BJ4" s="392"/>
      <c r="BK4" s="392"/>
      <c r="BL4" s="392"/>
      <c r="BM4" s="393"/>
      <c r="BN4" s="394">
        <v>2222211</v>
      </c>
      <c r="BO4" s="395"/>
      <c r="BP4" s="395"/>
      <c r="BQ4" s="395"/>
      <c r="BR4" s="395"/>
      <c r="BS4" s="395"/>
      <c r="BT4" s="395"/>
      <c r="BU4" s="396"/>
      <c r="BV4" s="394">
        <v>2351820</v>
      </c>
      <c r="BW4" s="395"/>
      <c r="BX4" s="395"/>
      <c r="BY4" s="395"/>
      <c r="BZ4" s="395"/>
      <c r="CA4" s="395"/>
      <c r="CB4" s="395"/>
      <c r="CC4" s="396"/>
      <c r="CD4" s="397" t="s">
        <v>91</v>
      </c>
      <c r="CE4" s="398"/>
      <c r="CF4" s="398"/>
      <c r="CG4" s="398"/>
      <c r="CH4" s="398"/>
      <c r="CI4" s="398"/>
      <c r="CJ4" s="398"/>
      <c r="CK4" s="398"/>
      <c r="CL4" s="398"/>
      <c r="CM4" s="398"/>
      <c r="CN4" s="398"/>
      <c r="CO4" s="398"/>
      <c r="CP4" s="398"/>
      <c r="CQ4" s="398"/>
      <c r="CR4" s="398"/>
      <c r="CS4" s="399"/>
      <c r="CT4" s="400">
        <v>29</v>
      </c>
      <c r="CU4" s="401"/>
      <c r="CV4" s="401"/>
      <c r="CW4" s="401"/>
      <c r="CX4" s="401"/>
      <c r="CY4" s="401"/>
      <c r="CZ4" s="401"/>
      <c r="DA4" s="402"/>
      <c r="DB4" s="400">
        <v>27.9</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92</v>
      </c>
      <c r="AN5" s="461"/>
      <c r="AO5" s="461"/>
      <c r="AP5" s="461"/>
      <c r="AQ5" s="461"/>
      <c r="AR5" s="461"/>
      <c r="AS5" s="461"/>
      <c r="AT5" s="462"/>
      <c r="AU5" s="463" t="s">
        <v>93</v>
      </c>
      <c r="AV5" s="464"/>
      <c r="AW5" s="464"/>
      <c r="AX5" s="464"/>
      <c r="AY5" s="465" t="s">
        <v>94</v>
      </c>
      <c r="AZ5" s="466"/>
      <c r="BA5" s="466"/>
      <c r="BB5" s="466"/>
      <c r="BC5" s="466"/>
      <c r="BD5" s="466"/>
      <c r="BE5" s="466"/>
      <c r="BF5" s="466"/>
      <c r="BG5" s="466"/>
      <c r="BH5" s="466"/>
      <c r="BI5" s="466"/>
      <c r="BJ5" s="466"/>
      <c r="BK5" s="466"/>
      <c r="BL5" s="466"/>
      <c r="BM5" s="467"/>
      <c r="BN5" s="431">
        <v>1956569</v>
      </c>
      <c r="BO5" s="432"/>
      <c r="BP5" s="432"/>
      <c r="BQ5" s="432"/>
      <c r="BR5" s="432"/>
      <c r="BS5" s="432"/>
      <c r="BT5" s="432"/>
      <c r="BU5" s="433"/>
      <c r="BV5" s="431">
        <v>2064377</v>
      </c>
      <c r="BW5" s="432"/>
      <c r="BX5" s="432"/>
      <c r="BY5" s="432"/>
      <c r="BZ5" s="432"/>
      <c r="CA5" s="432"/>
      <c r="CB5" s="432"/>
      <c r="CC5" s="433"/>
      <c r="CD5" s="434" t="s">
        <v>95</v>
      </c>
      <c r="CE5" s="435"/>
      <c r="CF5" s="435"/>
      <c r="CG5" s="435"/>
      <c r="CH5" s="435"/>
      <c r="CI5" s="435"/>
      <c r="CJ5" s="435"/>
      <c r="CK5" s="435"/>
      <c r="CL5" s="435"/>
      <c r="CM5" s="435"/>
      <c r="CN5" s="435"/>
      <c r="CO5" s="435"/>
      <c r="CP5" s="435"/>
      <c r="CQ5" s="435"/>
      <c r="CR5" s="435"/>
      <c r="CS5" s="436"/>
      <c r="CT5" s="428">
        <v>96.9</v>
      </c>
      <c r="CU5" s="429"/>
      <c r="CV5" s="429"/>
      <c r="CW5" s="429"/>
      <c r="CX5" s="429"/>
      <c r="CY5" s="429"/>
      <c r="CZ5" s="429"/>
      <c r="DA5" s="430"/>
      <c r="DB5" s="428">
        <v>97.9</v>
      </c>
      <c r="DC5" s="429"/>
      <c r="DD5" s="429"/>
      <c r="DE5" s="429"/>
      <c r="DF5" s="429"/>
      <c r="DG5" s="429"/>
      <c r="DH5" s="429"/>
      <c r="DI5" s="430"/>
      <c r="DJ5" s="186"/>
      <c r="DK5" s="186"/>
      <c r="DL5" s="186"/>
      <c r="DM5" s="186"/>
      <c r="DN5" s="186"/>
      <c r="DO5" s="186"/>
    </row>
    <row r="6" spans="1:119" ht="18.75" customHeight="1" x14ac:dyDescent="0.15">
      <c r="A6" s="187"/>
      <c r="B6" s="437" t="s">
        <v>96</v>
      </c>
      <c r="C6" s="438"/>
      <c r="D6" s="438"/>
      <c r="E6" s="439"/>
      <c r="F6" s="439"/>
      <c r="G6" s="439"/>
      <c r="H6" s="439"/>
      <c r="I6" s="439"/>
      <c r="J6" s="439"/>
      <c r="K6" s="439"/>
      <c r="L6" s="439" t="s">
        <v>97</v>
      </c>
      <c r="M6" s="439"/>
      <c r="N6" s="439"/>
      <c r="O6" s="439"/>
      <c r="P6" s="439"/>
      <c r="Q6" s="439"/>
      <c r="R6" s="443"/>
      <c r="S6" s="443"/>
      <c r="T6" s="443"/>
      <c r="U6" s="443"/>
      <c r="V6" s="444"/>
      <c r="W6" s="447" t="s">
        <v>98</v>
      </c>
      <c r="X6" s="448"/>
      <c r="Y6" s="448"/>
      <c r="Z6" s="448"/>
      <c r="AA6" s="448"/>
      <c r="AB6" s="438"/>
      <c r="AC6" s="451" t="s">
        <v>99</v>
      </c>
      <c r="AD6" s="452"/>
      <c r="AE6" s="452"/>
      <c r="AF6" s="452"/>
      <c r="AG6" s="452"/>
      <c r="AH6" s="452"/>
      <c r="AI6" s="452"/>
      <c r="AJ6" s="452"/>
      <c r="AK6" s="452"/>
      <c r="AL6" s="453"/>
      <c r="AM6" s="460" t="s">
        <v>100</v>
      </c>
      <c r="AN6" s="461"/>
      <c r="AO6" s="461"/>
      <c r="AP6" s="461"/>
      <c r="AQ6" s="461"/>
      <c r="AR6" s="461"/>
      <c r="AS6" s="461"/>
      <c r="AT6" s="462"/>
      <c r="AU6" s="463" t="s">
        <v>93</v>
      </c>
      <c r="AV6" s="464"/>
      <c r="AW6" s="464"/>
      <c r="AX6" s="464"/>
      <c r="AY6" s="465" t="s">
        <v>101</v>
      </c>
      <c r="AZ6" s="466"/>
      <c r="BA6" s="466"/>
      <c r="BB6" s="466"/>
      <c r="BC6" s="466"/>
      <c r="BD6" s="466"/>
      <c r="BE6" s="466"/>
      <c r="BF6" s="466"/>
      <c r="BG6" s="466"/>
      <c r="BH6" s="466"/>
      <c r="BI6" s="466"/>
      <c r="BJ6" s="466"/>
      <c r="BK6" s="466"/>
      <c r="BL6" s="466"/>
      <c r="BM6" s="467"/>
      <c r="BN6" s="431">
        <v>265642</v>
      </c>
      <c r="BO6" s="432"/>
      <c r="BP6" s="432"/>
      <c r="BQ6" s="432"/>
      <c r="BR6" s="432"/>
      <c r="BS6" s="432"/>
      <c r="BT6" s="432"/>
      <c r="BU6" s="433"/>
      <c r="BV6" s="431">
        <v>287443</v>
      </c>
      <c r="BW6" s="432"/>
      <c r="BX6" s="432"/>
      <c r="BY6" s="432"/>
      <c r="BZ6" s="432"/>
      <c r="CA6" s="432"/>
      <c r="CB6" s="432"/>
      <c r="CC6" s="433"/>
      <c r="CD6" s="434" t="s">
        <v>102</v>
      </c>
      <c r="CE6" s="435"/>
      <c r="CF6" s="435"/>
      <c r="CG6" s="435"/>
      <c r="CH6" s="435"/>
      <c r="CI6" s="435"/>
      <c r="CJ6" s="435"/>
      <c r="CK6" s="435"/>
      <c r="CL6" s="435"/>
      <c r="CM6" s="435"/>
      <c r="CN6" s="435"/>
      <c r="CO6" s="435"/>
      <c r="CP6" s="435"/>
      <c r="CQ6" s="435"/>
      <c r="CR6" s="435"/>
      <c r="CS6" s="436"/>
      <c r="CT6" s="468">
        <v>99.1</v>
      </c>
      <c r="CU6" s="469"/>
      <c r="CV6" s="469"/>
      <c r="CW6" s="469"/>
      <c r="CX6" s="469"/>
      <c r="CY6" s="469"/>
      <c r="CZ6" s="469"/>
      <c r="DA6" s="470"/>
      <c r="DB6" s="468">
        <v>100.4</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103</v>
      </c>
      <c r="AN7" s="461"/>
      <c r="AO7" s="461"/>
      <c r="AP7" s="461"/>
      <c r="AQ7" s="461"/>
      <c r="AR7" s="461"/>
      <c r="AS7" s="461"/>
      <c r="AT7" s="462"/>
      <c r="AU7" s="463" t="s">
        <v>93</v>
      </c>
      <c r="AV7" s="464"/>
      <c r="AW7" s="464"/>
      <c r="AX7" s="464"/>
      <c r="AY7" s="465" t="s">
        <v>104</v>
      </c>
      <c r="AZ7" s="466"/>
      <c r="BA7" s="466"/>
      <c r="BB7" s="466"/>
      <c r="BC7" s="466"/>
      <c r="BD7" s="466"/>
      <c r="BE7" s="466"/>
      <c r="BF7" s="466"/>
      <c r="BG7" s="466"/>
      <c r="BH7" s="466"/>
      <c r="BI7" s="466"/>
      <c r="BJ7" s="466"/>
      <c r="BK7" s="466"/>
      <c r="BL7" s="466"/>
      <c r="BM7" s="467"/>
      <c r="BN7" s="431">
        <v>854</v>
      </c>
      <c r="BO7" s="432"/>
      <c r="BP7" s="432"/>
      <c r="BQ7" s="432"/>
      <c r="BR7" s="432"/>
      <c r="BS7" s="432"/>
      <c r="BT7" s="432"/>
      <c r="BU7" s="433"/>
      <c r="BV7" s="431">
        <v>44623</v>
      </c>
      <c r="BW7" s="432"/>
      <c r="BX7" s="432"/>
      <c r="BY7" s="432"/>
      <c r="BZ7" s="432"/>
      <c r="CA7" s="432"/>
      <c r="CB7" s="432"/>
      <c r="CC7" s="433"/>
      <c r="CD7" s="434" t="s">
        <v>105</v>
      </c>
      <c r="CE7" s="435"/>
      <c r="CF7" s="435"/>
      <c r="CG7" s="435"/>
      <c r="CH7" s="435"/>
      <c r="CI7" s="435"/>
      <c r="CJ7" s="435"/>
      <c r="CK7" s="435"/>
      <c r="CL7" s="435"/>
      <c r="CM7" s="435"/>
      <c r="CN7" s="435"/>
      <c r="CO7" s="435"/>
      <c r="CP7" s="435"/>
      <c r="CQ7" s="435"/>
      <c r="CR7" s="435"/>
      <c r="CS7" s="436"/>
      <c r="CT7" s="431">
        <v>911596</v>
      </c>
      <c r="CU7" s="432"/>
      <c r="CV7" s="432"/>
      <c r="CW7" s="432"/>
      <c r="CX7" s="432"/>
      <c r="CY7" s="432"/>
      <c r="CZ7" s="432"/>
      <c r="DA7" s="433"/>
      <c r="DB7" s="431">
        <v>869553</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106</v>
      </c>
      <c r="AN8" s="461"/>
      <c r="AO8" s="461"/>
      <c r="AP8" s="461"/>
      <c r="AQ8" s="461"/>
      <c r="AR8" s="461"/>
      <c r="AS8" s="461"/>
      <c r="AT8" s="462"/>
      <c r="AU8" s="463" t="s">
        <v>107</v>
      </c>
      <c r="AV8" s="464"/>
      <c r="AW8" s="464"/>
      <c r="AX8" s="464"/>
      <c r="AY8" s="465" t="s">
        <v>108</v>
      </c>
      <c r="AZ8" s="466"/>
      <c r="BA8" s="466"/>
      <c r="BB8" s="466"/>
      <c r="BC8" s="466"/>
      <c r="BD8" s="466"/>
      <c r="BE8" s="466"/>
      <c r="BF8" s="466"/>
      <c r="BG8" s="466"/>
      <c r="BH8" s="466"/>
      <c r="BI8" s="466"/>
      <c r="BJ8" s="466"/>
      <c r="BK8" s="466"/>
      <c r="BL8" s="466"/>
      <c r="BM8" s="467"/>
      <c r="BN8" s="431">
        <v>264788</v>
      </c>
      <c r="BO8" s="432"/>
      <c r="BP8" s="432"/>
      <c r="BQ8" s="432"/>
      <c r="BR8" s="432"/>
      <c r="BS8" s="432"/>
      <c r="BT8" s="432"/>
      <c r="BU8" s="433"/>
      <c r="BV8" s="431">
        <v>242820</v>
      </c>
      <c r="BW8" s="432"/>
      <c r="BX8" s="432"/>
      <c r="BY8" s="432"/>
      <c r="BZ8" s="432"/>
      <c r="CA8" s="432"/>
      <c r="CB8" s="432"/>
      <c r="CC8" s="433"/>
      <c r="CD8" s="434" t="s">
        <v>109</v>
      </c>
      <c r="CE8" s="435"/>
      <c r="CF8" s="435"/>
      <c r="CG8" s="435"/>
      <c r="CH8" s="435"/>
      <c r="CI8" s="435"/>
      <c r="CJ8" s="435"/>
      <c r="CK8" s="435"/>
      <c r="CL8" s="435"/>
      <c r="CM8" s="435"/>
      <c r="CN8" s="435"/>
      <c r="CO8" s="435"/>
      <c r="CP8" s="435"/>
      <c r="CQ8" s="435"/>
      <c r="CR8" s="435"/>
      <c r="CS8" s="436"/>
      <c r="CT8" s="471">
        <v>0.12</v>
      </c>
      <c r="CU8" s="472"/>
      <c r="CV8" s="472"/>
      <c r="CW8" s="472"/>
      <c r="CX8" s="472"/>
      <c r="CY8" s="472"/>
      <c r="CZ8" s="472"/>
      <c r="DA8" s="473"/>
      <c r="DB8" s="471">
        <v>0.11</v>
      </c>
      <c r="DC8" s="472"/>
      <c r="DD8" s="472"/>
      <c r="DE8" s="472"/>
      <c r="DF8" s="472"/>
      <c r="DG8" s="472"/>
      <c r="DH8" s="472"/>
      <c r="DI8" s="473"/>
      <c r="DJ8" s="186"/>
      <c r="DK8" s="186"/>
      <c r="DL8" s="186"/>
      <c r="DM8" s="186"/>
      <c r="DN8" s="186"/>
      <c r="DO8" s="186"/>
    </row>
    <row r="9" spans="1:119" ht="18.75" customHeight="1" thickBot="1" x14ac:dyDescent="0.2">
      <c r="A9" s="187"/>
      <c r="B9" s="425" t="s">
        <v>110</v>
      </c>
      <c r="C9" s="426"/>
      <c r="D9" s="426"/>
      <c r="E9" s="426"/>
      <c r="F9" s="426"/>
      <c r="G9" s="426"/>
      <c r="H9" s="426"/>
      <c r="I9" s="426"/>
      <c r="J9" s="426"/>
      <c r="K9" s="474"/>
      <c r="L9" s="475" t="s">
        <v>111</v>
      </c>
      <c r="M9" s="476"/>
      <c r="N9" s="476"/>
      <c r="O9" s="476"/>
      <c r="P9" s="476"/>
      <c r="Q9" s="477"/>
      <c r="R9" s="478">
        <v>444</v>
      </c>
      <c r="S9" s="479"/>
      <c r="T9" s="479"/>
      <c r="U9" s="479"/>
      <c r="V9" s="480"/>
      <c r="W9" s="388" t="s">
        <v>112</v>
      </c>
      <c r="X9" s="389"/>
      <c r="Y9" s="389"/>
      <c r="Z9" s="389"/>
      <c r="AA9" s="389"/>
      <c r="AB9" s="389"/>
      <c r="AC9" s="389"/>
      <c r="AD9" s="389"/>
      <c r="AE9" s="389"/>
      <c r="AF9" s="389"/>
      <c r="AG9" s="389"/>
      <c r="AH9" s="389"/>
      <c r="AI9" s="389"/>
      <c r="AJ9" s="389"/>
      <c r="AK9" s="389"/>
      <c r="AL9" s="390"/>
      <c r="AM9" s="460" t="s">
        <v>113</v>
      </c>
      <c r="AN9" s="461"/>
      <c r="AO9" s="461"/>
      <c r="AP9" s="461"/>
      <c r="AQ9" s="461"/>
      <c r="AR9" s="461"/>
      <c r="AS9" s="461"/>
      <c r="AT9" s="462"/>
      <c r="AU9" s="463" t="s">
        <v>93</v>
      </c>
      <c r="AV9" s="464"/>
      <c r="AW9" s="464"/>
      <c r="AX9" s="464"/>
      <c r="AY9" s="465" t="s">
        <v>114</v>
      </c>
      <c r="AZ9" s="466"/>
      <c r="BA9" s="466"/>
      <c r="BB9" s="466"/>
      <c r="BC9" s="466"/>
      <c r="BD9" s="466"/>
      <c r="BE9" s="466"/>
      <c r="BF9" s="466"/>
      <c r="BG9" s="466"/>
      <c r="BH9" s="466"/>
      <c r="BI9" s="466"/>
      <c r="BJ9" s="466"/>
      <c r="BK9" s="466"/>
      <c r="BL9" s="466"/>
      <c r="BM9" s="467"/>
      <c r="BN9" s="431">
        <v>21968</v>
      </c>
      <c r="BO9" s="432"/>
      <c r="BP9" s="432"/>
      <c r="BQ9" s="432"/>
      <c r="BR9" s="432"/>
      <c r="BS9" s="432"/>
      <c r="BT9" s="432"/>
      <c r="BU9" s="433"/>
      <c r="BV9" s="431">
        <v>28420</v>
      </c>
      <c r="BW9" s="432"/>
      <c r="BX9" s="432"/>
      <c r="BY9" s="432"/>
      <c r="BZ9" s="432"/>
      <c r="CA9" s="432"/>
      <c r="CB9" s="432"/>
      <c r="CC9" s="433"/>
      <c r="CD9" s="434" t="s">
        <v>115</v>
      </c>
      <c r="CE9" s="435"/>
      <c r="CF9" s="435"/>
      <c r="CG9" s="435"/>
      <c r="CH9" s="435"/>
      <c r="CI9" s="435"/>
      <c r="CJ9" s="435"/>
      <c r="CK9" s="435"/>
      <c r="CL9" s="435"/>
      <c r="CM9" s="435"/>
      <c r="CN9" s="435"/>
      <c r="CO9" s="435"/>
      <c r="CP9" s="435"/>
      <c r="CQ9" s="435"/>
      <c r="CR9" s="435"/>
      <c r="CS9" s="436"/>
      <c r="CT9" s="428">
        <v>9.5</v>
      </c>
      <c r="CU9" s="429"/>
      <c r="CV9" s="429"/>
      <c r="CW9" s="429"/>
      <c r="CX9" s="429"/>
      <c r="CY9" s="429"/>
      <c r="CZ9" s="429"/>
      <c r="DA9" s="430"/>
      <c r="DB9" s="428">
        <v>10.6</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116</v>
      </c>
      <c r="M10" s="461"/>
      <c r="N10" s="461"/>
      <c r="O10" s="461"/>
      <c r="P10" s="461"/>
      <c r="Q10" s="462"/>
      <c r="R10" s="482">
        <v>512</v>
      </c>
      <c r="S10" s="483"/>
      <c r="T10" s="483"/>
      <c r="U10" s="483"/>
      <c r="V10" s="484"/>
      <c r="W10" s="419"/>
      <c r="X10" s="420"/>
      <c r="Y10" s="420"/>
      <c r="Z10" s="420"/>
      <c r="AA10" s="420"/>
      <c r="AB10" s="420"/>
      <c r="AC10" s="420"/>
      <c r="AD10" s="420"/>
      <c r="AE10" s="420"/>
      <c r="AF10" s="420"/>
      <c r="AG10" s="420"/>
      <c r="AH10" s="420"/>
      <c r="AI10" s="420"/>
      <c r="AJ10" s="420"/>
      <c r="AK10" s="420"/>
      <c r="AL10" s="423"/>
      <c r="AM10" s="460" t="s">
        <v>117</v>
      </c>
      <c r="AN10" s="461"/>
      <c r="AO10" s="461"/>
      <c r="AP10" s="461"/>
      <c r="AQ10" s="461"/>
      <c r="AR10" s="461"/>
      <c r="AS10" s="461"/>
      <c r="AT10" s="462"/>
      <c r="AU10" s="463" t="s">
        <v>118</v>
      </c>
      <c r="AV10" s="464"/>
      <c r="AW10" s="464"/>
      <c r="AX10" s="464"/>
      <c r="AY10" s="465" t="s">
        <v>119</v>
      </c>
      <c r="AZ10" s="466"/>
      <c r="BA10" s="466"/>
      <c r="BB10" s="466"/>
      <c r="BC10" s="466"/>
      <c r="BD10" s="466"/>
      <c r="BE10" s="466"/>
      <c r="BF10" s="466"/>
      <c r="BG10" s="466"/>
      <c r="BH10" s="466"/>
      <c r="BI10" s="466"/>
      <c r="BJ10" s="466"/>
      <c r="BK10" s="466"/>
      <c r="BL10" s="466"/>
      <c r="BM10" s="467"/>
      <c r="BN10" s="431">
        <v>170000</v>
      </c>
      <c r="BO10" s="432"/>
      <c r="BP10" s="432"/>
      <c r="BQ10" s="432"/>
      <c r="BR10" s="432"/>
      <c r="BS10" s="432"/>
      <c r="BT10" s="432"/>
      <c r="BU10" s="433"/>
      <c r="BV10" s="431">
        <v>10000</v>
      </c>
      <c r="BW10" s="432"/>
      <c r="BX10" s="432"/>
      <c r="BY10" s="432"/>
      <c r="BZ10" s="432"/>
      <c r="CA10" s="432"/>
      <c r="CB10" s="432"/>
      <c r="CC10" s="433"/>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121</v>
      </c>
      <c r="M11" s="486"/>
      <c r="N11" s="486"/>
      <c r="O11" s="486"/>
      <c r="P11" s="486"/>
      <c r="Q11" s="487"/>
      <c r="R11" s="488" t="s">
        <v>122</v>
      </c>
      <c r="S11" s="489"/>
      <c r="T11" s="489"/>
      <c r="U11" s="489"/>
      <c r="V11" s="490"/>
      <c r="W11" s="419"/>
      <c r="X11" s="420"/>
      <c r="Y11" s="420"/>
      <c r="Z11" s="420"/>
      <c r="AA11" s="420"/>
      <c r="AB11" s="420"/>
      <c r="AC11" s="420"/>
      <c r="AD11" s="420"/>
      <c r="AE11" s="420"/>
      <c r="AF11" s="420"/>
      <c r="AG11" s="420"/>
      <c r="AH11" s="420"/>
      <c r="AI11" s="420"/>
      <c r="AJ11" s="420"/>
      <c r="AK11" s="420"/>
      <c r="AL11" s="423"/>
      <c r="AM11" s="460" t="s">
        <v>123</v>
      </c>
      <c r="AN11" s="461"/>
      <c r="AO11" s="461"/>
      <c r="AP11" s="461"/>
      <c r="AQ11" s="461"/>
      <c r="AR11" s="461"/>
      <c r="AS11" s="461"/>
      <c r="AT11" s="462"/>
      <c r="AU11" s="463" t="s">
        <v>118</v>
      </c>
      <c r="AV11" s="464"/>
      <c r="AW11" s="464"/>
      <c r="AX11" s="464"/>
      <c r="AY11" s="465" t="s">
        <v>124</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125</v>
      </c>
      <c r="CE11" s="435"/>
      <c r="CF11" s="435"/>
      <c r="CG11" s="435"/>
      <c r="CH11" s="435"/>
      <c r="CI11" s="435"/>
      <c r="CJ11" s="435"/>
      <c r="CK11" s="435"/>
      <c r="CL11" s="435"/>
      <c r="CM11" s="435"/>
      <c r="CN11" s="435"/>
      <c r="CO11" s="435"/>
      <c r="CP11" s="435"/>
      <c r="CQ11" s="435"/>
      <c r="CR11" s="435"/>
      <c r="CS11" s="436"/>
      <c r="CT11" s="471" t="s">
        <v>126</v>
      </c>
      <c r="CU11" s="472"/>
      <c r="CV11" s="472"/>
      <c r="CW11" s="472"/>
      <c r="CX11" s="472"/>
      <c r="CY11" s="472"/>
      <c r="CZ11" s="472"/>
      <c r="DA11" s="473"/>
      <c r="DB11" s="471" t="s">
        <v>127</v>
      </c>
      <c r="DC11" s="472"/>
      <c r="DD11" s="472"/>
      <c r="DE11" s="472"/>
      <c r="DF11" s="472"/>
      <c r="DG11" s="472"/>
      <c r="DH11" s="472"/>
      <c r="DI11" s="473"/>
      <c r="DJ11" s="186"/>
      <c r="DK11" s="186"/>
      <c r="DL11" s="186"/>
      <c r="DM11" s="186"/>
      <c r="DN11" s="186"/>
      <c r="DO11" s="186"/>
    </row>
    <row r="12" spans="1:119" ht="18.75" customHeight="1" x14ac:dyDescent="0.15">
      <c r="A12" s="187"/>
      <c r="B12" s="491" t="s">
        <v>128</v>
      </c>
      <c r="C12" s="492"/>
      <c r="D12" s="492"/>
      <c r="E12" s="492"/>
      <c r="F12" s="492"/>
      <c r="G12" s="492"/>
      <c r="H12" s="492"/>
      <c r="I12" s="492"/>
      <c r="J12" s="492"/>
      <c r="K12" s="493"/>
      <c r="L12" s="500" t="s">
        <v>129</v>
      </c>
      <c r="M12" s="501"/>
      <c r="N12" s="501"/>
      <c r="O12" s="501"/>
      <c r="P12" s="501"/>
      <c r="Q12" s="502"/>
      <c r="R12" s="503">
        <v>479</v>
      </c>
      <c r="S12" s="504"/>
      <c r="T12" s="504"/>
      <c r="U12" s="504"/>
      <c r="V12" s="505"/>
      <c r="W12" s="506" t="s">
        <v>1</v>
      </c>
      <c r="X12" s="464"/>
      <c r="Y12" s="464"/>
      <c r="Z12" s="464"/>
      <c r="AA12" s="464"/>
      <c r="AB12" s="507"/>
      <c r="AC12" s="508" t="s">
        <v>130</v>
      </c>
      <c r="AD12" s="509"/>
      <c r="AE12" s="509"/>
      <c r="AF12" s="509"/>
      <c r="AG12" s="510"/>
      <c r="AH12" s="508" t="s">
        <v>131</v>
      </c>
      <c r="AI12" s="509"/>
      <c r="AJ12" s="509"/>
      <c r="AK12" s="509"/>
      <c r="AL12" s="511"/>
      <c r="AM12" s="460" t="s">
        <v>132</v>
      </c>
      <c r="AN12" s="461"/>
      <c r="AO12" s="461"/>
      <c r="AP12" s="461"/>
      <c r="AQ12" s="461"/>
      <c r="AR12" s="461"/>
      <c r="AS12" s="461"/>
      <c r="AT12" s="462"/>
      <c r="AU12" s="463" t="s">
        <v>133</v>
      </c>
      <c r="AV12" s="464"/>
      <c r="AW12" s="464"/>
      <c r="AX12" s="464"/>
      <c r="AY12" s="465" t="s">
        <v>134</v>
      </c>
      <c r="AZ12" s="466"/>
      <c r="BA12" s="466"/>
      <c r="BB12" s="466"/>
      <c r="BC12" s="466"/>
      <c r="BD12" s="466"/>
      <c r="BE12" s="466"/>
      <c r="BF12" s="466"/>
      <c r="BG12" s="466"/>
      <c r="BH12" s="466"/>
      <c r="BI12" s="466"/>
      <c r="BJ12" s="466"/>
      <c r="BK12" s="466"/>
      <c r="BL12" s="466"/>
      <c r="BM12" s="467"/>
      <c r="BN12" s="431">
        <v>170000</v>
      </c>
      <c r="BO12" s="432"/>
      <c r="BP12" s="432"/>
      <c r="BQ12" s="432"/>
      <c r="BR12" s="432"/>
      <c r="BS12" s="432"/>
      <c r="BT12" s="432"/>
      <c r="BU12" s="433"/>
      <c r="BV12" s="431">
        <v>180000</v>
      </c>
      <c r="BW12" s="432"/>
      <c r="BX12" s="432"/>
      <c r="BY12" s="432"/>
      <c r="BZ12" s="432"/>
      <c r="CA12" s="432"/>
      <c r="CB12" s="432"/>
      <c r="CC12" s="433"/>
      <c r="CD12" s="434" t="s">
        <v>135</v>
      </c>
      <c r="CE12" s="435"/>
      <c r="CF12" s="435"/>
      <c r="CG12" s="435"/>
      <c r="CH12" s="435"/>
      <c r="CI12" s="435"/>
      <c r="CJ12" s="435"/>
      <c r="CK12" s="435"/>
      <c r="CL12" s="435"/>
      <c r="CM12" s="435"/>
      <c r="CN12" s="435"/>
      <c r="CO12" s="435"/>
      <c r="CP12" s="435"/>
      <c r="CQ12" s="435"/>
      <c r="CR12" s="435"/>
      <c r="CS12" s="436"/>
      <c r="CT12" s="471" t="s">
        <v>126</v>
      </c>
      <c r="CU12" s="472"/>
      <c r="CV12" s="472"/>
      <c r="CW12" s="472"/>
      <c r="CX12" s="472"/>
      <c r="CY12" s="472"/>
      <c r="CZ12" s="472"/>
      <c r="DA12" s="473"/>
      <c r="DB12" s="471" t="s">
        <v>136</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137</v>
      </c>
      <c r="N13" s="523"/>
      <c r="O13" s="523"/>
      <c r="P13" s="523"/>
      <c r="Q13" s="524"/>
      <c r="R13" s="515">
        <v>478</v>
      </c>
      <c r="S13" s="516"/>
      <c r="T13" s="516"/>
      <c r="U13" s="516"/>
      <c r="V13" s="517"/>
      <c r="W13" s="447" t="s">
        <v>138</v>
      </c>
      <c r="X13" s="448"/>
      <c r="Y13" s="448"/>
      <c r="Z13" s="448"/>
      <c r="AA13" s="448"/>
      <c r="AB13" s="438"/>
      <c r="AC13" s="482">
        <v>24</v>
      </c>
      <c r="AD13" s="483"/>
      <c r="AE13" s="483"/>
      <c r="AF13" s="483"/>
      <c r="AG13" s="525"/>
      <c r="AH13" s="482">
        <v>23</v>
      </c>
      <c r="AI13" s="483"/>
      <c r="AJ13" s="483"/>
      <c r="AK13" s="483"/>
      <c r="AL13" s="484"/>
      <c r="AM13" s="460" t="s">
        <v>139</v>
      </c>
      <c r="AN13" s="461"/>
      <c r="AO13" s="461"/>
      <c r="AP13" s="461"/>
      <c r="AQ13" s="461"/>
      <c r="AR13" s="461"/>
      <c r="AS13" s="461"/>
      <c r="AT13" s="462"/>
      <c r="AU13" s="463" t="s">
        <v>93</v>
      </c>
      <c r="AV13" s="464"/>
      <c r="AW13" s="464"/>
      <c r="AX13" s="464"/>
      <c r="AY13" s="465" t="s">
        <v>140</v>
      </c>
      <c r="AZ13" s="466"/>
      <c r="BA13" s="466"/>
      <c r="BB13" s="466"/>
      <c r="BC13" s="466"/>
      <c r="BD13" s="466"/>
      <c r="BE13" s="466"/>
      <c r="BF13" s="466"/>
      <c r="BG13" s="466"/>
      <c r="BH13" s="466"/>
      <c r="BI13" s="466"/>
      <c r="BJ13" s="466"/>
      <c r="BK13" s="466"/>
      <c r="BL13" s="466"/>
      <c r="BM13" s="467"/>
      <c r="BN13" s="431">
        <v>21968</v>
      </c>
      <c r="BO13" s="432"/>
      <c r="BP13" s="432"/>
      <c r="BQ13" s="432"/>
      <c r="BR13" s="432"/>
      <c r="BS13" s="432"/>
      <c r="BT13" s="432"/>
      <c r="BU13" s="433"/>
      <c r="BV13" s="431">
        <v>-141580</v>
      </c>
      <c r="BW13" s="432"/>
      <c r="BX13" s="432"/>
      <c r="BY13" s="432"/>
      <c r="BZ13" s="432"/>
      <c r="CA13" s="432"/>
      <c r="CB13" s="432"/>
      <c r="CC13" s="433"/>
      <c r="CD13" s="434" t="s">
        <v>141</v>
      </c>
      <c r="CE13" s="435"/>
      <c r="CF13" s="435"/>
      <c r="CG13" s="435"/>
      <c r="CH13" s="435"/>
      <c r="CI13" s="435"/>
      <c r="CJ13" s="435"/>
      <c r="CK13" s="435"/>
      <c r="CL13" s="435"/>
      <c r="CM13" s="435"/>
      <c r="CN13" s="435"/>
      <c r="CO13" s="435"/>
      <c r="CP13" s="435"/>
      <c r="CQ13" s="435"/>
      <c r="CR13" s="435"/>
      <c r="CS13" s="436"/>
      <c r="CT13" s="428">
        <v>3.3</v>
      </c>
      <c r="CU13" s="429"/>
      <c r="CV13" s="429"/>
      <c r="CW13" s="429"/>
      <c r="CX13" s="429"/>
      <c r="CY13" s="429"/>
      <c r="CZ13" s="429"/>
      <c r="DA13" s="430"/>
      <c r="DB13" s="428">
        <v>3.1</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142</v>
      </c>
      <c r="M14" s="513"/>
      <c r="N14" s="513"/>
      <c r="O14" s="513"/>
      <c r="P14" s="513"/>
      <c r="Q14" s="514"/>
      <c r="R14" s="515">
        <v>488</v>
      </c>
      <c r="S14" s="516"/>
      <c r="T14" s="516"/>
      <c r="U14" s="516"/>
      <c r="V14" s="517"/>
      <c r="W14" s="421"/>
      <c r="X14" s="422"/>
      <c r="Y14" s="422"/>
      <c r="Z14" s="422"/>
      <c r="AA14" s="422"/>
      <c r="AB14" s="411"/>
      <c r="AC14" s="518">
        <v>9.5</v>
      </c>
      <c r="AD14" s="519"/>
      <c r="AE14" s="519"/>
      <c r="AF14" s="519"/>
      <c r="AG14" s="520"/>
      <c r="AH14" s="518">
        <v>7.1</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143</v>
      </c>
      <c r="CE14" s="527"/>
      <c r="CF14" s="527"/>
      <c r="CG14" s="527"/>
      <c r="CH14" s="527"/>
      <c r="CI14" s="527"/>
      <c r="CJ14" s="527"/>
      <c r="CK14" s="527"/>
      <c r="CL14" s="527"/>
      <c r="CM14" s="527"/>
      <c r="CN14" s="527"/>
      <c r="CO14" s="527"/>
      <c r="CP14" s="527"/>
      <c r="CQ14" s="527"/>
      <c r="CR14" s="527"/>
      <c r="CS14" s="528"/>
      <c r="CT14" s="529" t="s">
        <v>144</v>
      </c>
      <c r="CU14" s="530"/>
      <c r="CV14" s="530"/>
      <c r="CW14" s="530"/>
      <c r="CX14" s="530"/>
      <c r="CY14" s="530"/>
      <c r="CZ14" s="530"/>
      <c r="DA14" s="531"/>
      <c r="DB14" s="529" t="s">
        <v>126</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137</v>
      </c>
      <c r="N15" s="523"/>
      <c r="O15" s="523"/>
      <c r="P15" s="523"/>
      <c r="Q15" s="524"/>
      <c r="R15" s="515">
        <v>487</v>
      </c>
      <c r="S15" s="516"/>
      <c r="T15" s="516"/>
      <c r="U15" s="516"/>
      <c r="V15" s="517"/>
      <c r="W15" s="447" t="s">
        <v>145</v>
      </c>
      <c r="X15" s="448"/>
      <c r="Y15" s="448"/>
      <c r="Z15" s="448"/>
      <c r="AA15" s="448"/>
      <c r="AB15" s="438"/>
      <c r="AC15" s="482">
        <v>55</v>
      </c>
      <c r="AD15" s="483"/>
      <c r="AE15" s="483"/>
      <c r="AF15" s="483"/>
      <c r="AG15" s="525"/>
      <c r="AH15" s="482">
        <v>95</v>
      </c>
      <c r="AI15" s="483"/>
      <c r="AJ15" s="483"/>
      <c r="AK15" s="483"/>
      <c r="AL15" s="484"/>
      <c r="AM15" s="460"/>
      <c r="AN15" s="461"/>
      <c r="AO15" s="461"/>
      <c r="AP15" s="461"/>
      <c r="AQ15" s="461"/>
      <c r="AR15" s="461"/>
      <c r="AS15" s="461"/>
      <c r="AT15" s="462"/>
      <c r="AU15" s="463"/>
      <c r="AV15" s="464"/>
      <c r="AW15" s="464"/>
      <c r="AX15" s="464"/>
      <c r="AY15" s="391" t="s">
        <v>146</v>
      </c>
      <c r="AZ15" s="392"/>
      <c r="BA15" s="392"/>
      <c r="BB15" s="392"/>
      <c r="BC15" s="392"/>
      <c r="BD15" s="392"/>
      <c r="BE15" s="392"/>
      <c r="BF15" s="392"/>
      <c r="BG15" s="392"/>
      <c r="BH15" s="392"/>
      <c r="BI15" s="392"/>
      <c r="BJ15" s="392"/>
      <c r="BK15" s="392"/>
      <c r="BL15" s="392"/>
      <c r="BM15" s="393"/>
      <c r="BN15" s="394">
        <v>114773</v>
      </c>
      <c r="BO15" s="395"/>
      <c r="BP15" s="395"/>
      <c r="BQ15" s="395"/>
      <c r="BR15" s="395"/>
      <c r="BS15" s="395"/>
      <c r="BT15" s="395"/>
      <c r="BU15" s="396"/>
      <c r="BV15" s="394">
        <v>98831</v>
      </c>
      <c r="BW15" s="395"/>
      <c r="BX15" s="395"/>
      <c r="BY15" s="395"/>
      <c r="BZ15" s="395"/>
      <c r="CA15" s="395"/>
      <c r="CB15" s="395"/>
      <c r="CC15" s="396"/>
      <c r="CD15" s="532" t="s">
        <v>147</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148</v>
      </c>
      <c r="M16" s="543"/>
      <c r="N16" s="543"/>
      <c r="O16" s="543"/>
      <c r="P16" s="543"/>
      <c r="Q16" s="544"/>
      <c r="R16" s="535" t="s">
        <v>149</v>
      </c>
      <c r="S16" s="536"/>
      <c r="T16" s="536"/>
      <c r="U16" s="536"/>
      <c r="V16" s="537"/>
      <c r="W16" s="421"/>
      <c r="X16" s="422"/>
      <c r="Y16" s="422"/>
      <c r="Z16" s="422"/>
      <c r="AA16" s="422"/>
      <c r="AB16" s="411"/>
      <c r="AC16" s="518">
        <v>21.8</v>
      </c>
      <c r="AD16" s="519"/>
      <c r="AE16" s="519"/>
      <c r="AF16" s="519"/>
      <c r="AG16" s="520"/>
      <c r="AH16" s="518">
        <v>29.5</v>
      </c>
      <c r="AI16" s="519"/>
      <c r="AJ16" s="519"/>
      <c r="AK16" s="519"/>
      <c r="AL16" s="521"/>
      <c r="AM16" s="460"/>
      <c r="AN16" s="461"/>
      <c r="AO16" s="461"/>
      <c r="AP16" s="461"/>
      <c r="AQ16" s="461"/>
      <c r="AR16" s="461"/>
      <c r="AS16" s="461"/>
      <c r="AT16" s="462"/>
      <c r="AU16" s="463"/>
      <c r="AV16" s="464"/>
      <c r="AW16" s="464"/>
      <c r="AX16" s="464"/>
      <c r="AY16" s="465" t="s">
        <v>150</v>
      </c>
      <c r="AZ16" s="466"/>
      <c r="BA16" s="466"/>
      <c r="BB16" s="466"/>
      <c r="BC16" s="466"/>
      <c r="BD16" s="466"/>
      <c r="BE16" s="466"/>
      <c r="BF16" s="466"/>
      <c r="BG16" s="466"/>
      <c r="BH16" s="466"/>
      <c r="BI16" s="466"/>
      <c r="BJ16" s="466"/>
      <c r="BK16" s="466"/>
      <c r="BL16" s="466"/>
      <c r="BM16" s="467"/>
      <c r="BN16" s="431">
        <v>869056</v>
      </c>
      <c r="BO16" s="432"/>
      <c r="BP16" s="432"/>
      <c r="BQ16" s="432"/>
      <c r="BR16" s="432"/>
      <c r="BS16" s="432"/>
      <c r="BT16" s="432"/>
      <c r="BU16" s="433"/>
      <c r="BV16" s="431">
        <v>826216</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151</v>
      </c>
      <c r="N17" s="539"/>
      <c r="O17" s="539"/>
      <c r="P17" s="539"/>
      <c r="Q17" s="540"/>
      <c r="R17" s="535" t="s">
        <v>152</v>
      </c>
      <c r="S17" s="536"/>
      <c r="T17" s="536"/>
      <c r="U17" s="536"/>
      <c r="V17" s="537"/>
      <c r="W17" s="447" t="s">
        <v>153</v>
      </c>
      <c r="X17" s="448"/>
      <c r="Y17" s="448"/>
      <c r="Z17" s="448"/>
      <c r="AA17" s="448"/>
      <c r="AB17" s="438"/>
      <c r="AC17" s="482">
        <v>173</v>
      </c>
      <c r="AD17" s="483"/>
      <c r="AE17" s="483"/>
      <c r="AF17" s="483"/>
      <c r="AG17" s="525"/>
      <c r="AH17" s="482">
        <v>204</v>
      </c>
      <c r="AI17" s="483"/>
      <c r="AJ17" s="483"/>
      <c r="AK17" s="483"/>
      <c r="AL17" s="484"/>
      <c r="AM17" s="460"/>
      <c r="AN17" s="461"/>
      <c r="AO17" s="461"/>
      <c r="AP17" s="461"/>
      <c r="AQ17" s="461"/>
      <c r="AR17" s="461"/>
      <c r="AS17" s="461"/>
      <c r="AT17" s="462"/>
      <c r="AU17" s="463"/>
      <c r="AV17" s="464"/>
      <c r="AW17" s="464"/>
      <c r="AX17" s="464"/>
      <c r="AY17" s="465" t="s">
        <v>154</v>
      </c>
      <c r="AZ17" s="466"/>
      <c r="BA17" s="466"/>
      <c r="BB17" s="466"/>
      <c r="BC17" s="466"/>
      <c r="BD17" s="466"/>
      <c r="BE17" s="466"/>
      <c r="BF17" s="466"/>
      <c r="BG17" s="466"/>
      <c r="BH17" s="466"/>
      <c r="BI17" s="466"/>
      <c r="BJ17" s="466"/>
      <c r="BK17" s="466"/>
      <c r="BL17" s="466"/>
      <c r="BM17" s="467"/>
      <c r="BN17" s="431">
        <v>136638</v>
      </c>
      <c r="BO17" s="432"/>
      <c r="BP17" s="432"/>
      <c r="BQ17" s="432"/>
      <c r="BR17" s="432"/>
      <c r="BS17" s="432"/>
      <c r="BT17" s="432"/>
      <c r="BU17" s="433"/>
      <c r="BV17" s="431">
        <v>121077</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155</v>
      </c>
      <c r="C18" s="474"/>
      <c r="D18" s="474"/>
      <c r="E18" s="546"/>
      <c r="F18" s="546"/>
      <c r="G18" s="546"/>
      <c r="H18" s="546"/>
      <c r="I18" s="546"/>
      <c r="J18" s="546"/>
      <c r="K18" s="546"/>
      <c r="L18" s="547">
        <v>274.22000000000003</v>
      </c>
      <c r="M18" s="547"/>
      <c r="N18" s="547"/>
      <c r="O18" s="547"/>
      <c r="P18" s="547"/>
      <c r="Q18" s="547"/>
      <c r="R18" s="548"/>
      <c r="S18" s="548"/>
      <c r="T18" s="548"/>
      <c r="U18" s="548"/>
      <c r="V18" s="549"/>
      <c r="W18" s="449"/>
      <c r="X18" s="450"/>
      <c r="Y18" s="450"/>
      <c r="Z18" s="450"/>
      <c r="AA18" s="450"/>
      <c r="AB18" s="441"/>
      <c r="AC18" s="550">
        <v>68.7</v>
      </c>
      <c r="AD18" s="551"/>
      <c r="AE18" s="551"/>
      <c r="AF18" s="551"/>
      <c r="AG18" s="552"/>
      <c r="AH18" s="550">
        <v>63.4</v>
      </c>
      <c r="AI18" s="551"/>
      <c r="AJ18" s="551"/>
      <c r="AK18" s="551"/>
      <c r="AL18" s="553"/>
      <c r="AM18" s="460"/>
      <c r="AN18" s="461"/>
      <c r="AO18" s="461"/>
      <c r="AP18" s="461"/>
      <c r="AQ18" s="461"/>
      <c r="AR18" s="461"/>
      <c r="AS18" s="461"/>
      <c r="AT18" s="462"/>
      <c r="AU18" s="463"/>
      <c r="AV18" s="464"/>
      <c r="AW18" s="464"/>
      <c r="AX18" s="464"/>
      <c r="AY18" s="465" t="s">
        <v>156</v>
      </c>
      <c r="AZ18" s="466"/>
      <c r="BA18" s="466"/>
      <c r="BB18" s="466"/>
      <c r="BC18" s="466"/>
      <c r="BD18" s="466"/>
      <c r="BE18" s="466"/>
      <c r="BF18" s="466"/>
      <c r="BG18" s="466"/>
      <c r="BH18" s="466"/>
      <c r="BI18" s="466"/>
      <c r="BJ18" s="466"/>
      <c r="BK18" s="466"/>
      <c r="BL18" s="466"/>
      <c r="BM18" s="467"/>
      <c r="BN18" s="431">
        <v>895219</v>
      </c>
      <c r="BO18" s="432"/>
      <c r="BP18" s="432"/>
      <c r="BQ18" s="432"/>
      <c r="BR18" s="432"/>
      <c r="BS18" s="432"/>
      <c r="BT18" s="432"/>
      <c r="BU18" s="433"/>
      <c r="BV18" s="431">
        <v>866118</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157</v>
      </c>
      <c r="C19" s="474"/>
      <c r="D19" s="474"/>
      <c r="E19" s="546"/>
      <c r="F19" s="546"/>
      <c r="G19" s="546"/>
      <c r="H19" s="546"/>
      <c r="I19" s="546"/>
      <c r="J19" s="546"/>
      <c r="K19" s="546"/>
      <c r="L19" s="554">
        <v>2</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158</v>
      </c>
      <c r="AZ19" s="466"/>
      <c r="BA19" s="466"/>
      <c r="BB19" s="466"/>
      <c r="BC19" s="466"/>
      <c r="BD19" s="466"/>
      <c r="BE19" s="466"/>
      <c r="BF19" s="466"/>
      <c r="BG19" s="466"/>
      <c r="BH19" s="466"/>
      <c r="BI19" s="466"/>
      <c r="BJ19" s="466"/>
      <c r="BK19" s="466"/>
      <c r="BL19" s="466"/>
      <c r="BM19" s="467"/>
      <c r="BN19" s="431">
        <v>1592957</v>
      </c>
      <c r="BO19" s="432"/>
      <c r="BP19" s="432"/>
      <c r="BQ19" s="432"/>
      <c r="BR19" s="432"/>
      <c r="BS19" s="432"/>
      <c r="BT19" s="432"/>
      <c r="BU19" s="433"/>
      <c r="BV19" s="431">
        <v>1411152</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159</v>
      </c>
      <c r="C20" s="474"/>
      <c r="D20" s="474"/>
      <c r="E20" s="546"/>
      <c r="F20" s="546"/>
      <c r="G20" s="546"/>
      <c r="H20" s="546"/>
      <c r="I20" s="546"/>
      <c r="J20" s="546"/>
      <c r="K20" s="546"/>
      <c r="L20" s="554">
        <v>265</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160</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161</v>
      </c>
      <c r="C22" s="569"/>
      <c r="D22" s="570"/>
      <c r="E22" s="443" t="s">
        <v>1</v>
      </c>
      <c r="F22" s="448"/>
      <c r="G22" s="448"/>
      <c r="H22" s="448"/>
      <c r="I22" s="448"/>
      <c r="J22" s="448"/>
      <c r="K22" s="438"/>
      <c r="L22" s="443" t="s">
        <v>162</v>
      </c>
      <c r="M22" s="448"/>
      <c r="N22" s="448"/>
      <c r="O22" s="448"/>
      <c r="P22" s="438"/>
      <c r="Q22" s="577" t="s">
        <v>163</v>
      </c>
      <c r="R22" s="578"/>
      <c r="S22" s="578"/>
      <c r="T22" s="578"/>
      <c r="U22" s="578"/>
      <c r="V22" s="579"/>
      <c r="W22" s="583" t="s">
        <v>164</v>
      </c>
      <c r="X22" s="569"/>
      <c r="Y22" s="570"/>
      <c r="Z22" s="443" t="s">
        <v>1</v>
      </c>
      <c r="AA22" s="448"/>
      <c r="AB22" s="448"/>
      <c r="AC22" s="448"/>
      <c r="AD22" s="448"/>
      <c r="AE22" s="448"/>
      <c r="AF22" s="448"/>
      <c r="AG22" s="438"/>
      <c r="AH22" s="596" t="s">
        <v>165</v>
      </c>
      <c r="AI22" s="448"/>
      <c r="AJ22" s="448"/>
      <c r="AK22" s="448"/>
      <c r="AL22" s="438"/>
      <c r="AM22" s="596" t="s">
        <v>166</v>
      </c>
      <c r="AN22" s="597"/>
      <c r="AO22" s="597"/>
      <c r="AP22" s="597"/>
      <c r="AQ22" s="597"/>
      <c r="AR22" s="598"/>
      <c r="AS22" s="577" t="s">
        <v>163</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167</v>
      </c>
      <c r="AZ23" s="392"/>
      <c r="BA23" s="392"/>
      <c r="BB23" s="392"/>
      <c r="BC23" s="392"/>
      <c r="BD23" s="392"/>
      <c r="BE23" s="392"/>
      <c r="BF23" s="392"/>
      <c r="BG23" s="392"/>
      <c r="BH23" s="392"/>
      <c r="BI23" s="392"/>
      <c r="BJ23" s="392"/>
      <c r="BK23" s="392"/>
      <c r="BL23" s="392"/>
      <c r="BM23" s="393"/>
      <c r="BN23" s="431">
        <v>1978733</v>
      </c>
      <c r="BO23" s="432"/>
      <c r="BP23" s="432"/>
      <c r="BQ23" s="432"/>
      <c r="BR23" s="432"/>
      <c r="BS23" s="432"/>
      <c r="BT23" s="432"/>
      <c r="BU23" s="433"/>
      <c r="BV23" s="431">
        <v>1802566</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168</v>
      </c>
      <c r="F24" s="461"/>
      <c r="G24" s="461"/>
      <c r="H24" s="461"/>
      <c r="I24" s="461"/>
      <c r="J24" s="461"/>
      <c r="K24" s="462"/>
      <c r="L24" s="482">
        <v>1</v>
      </c>
      <c r="M24" s="483"/>
      <c r="N24" s="483"/>
      <c r="O24" s="483"/>
      <c r="P24" s="525"/>
      <c r="Q24" s="482">
        <v>6600</v>
      </c>
      <c r="R24" s="483"/>
      <c r="S24" s="483"/>
      <c r="T24" s="483"/>
      <c r="U24" s="483"/>
      <c r="V24" s="525"/>
      <c r="W24" s="584"/>
      <c r="X24" s="572"/>
      <c r="Y24" s="573"/>
      <c r="Z24" s="481" t="s">
        <v>169</v>
      </c>
      <c r="AA24" s="461"/>
      <c r="AB24" s="461"/>
      <c r="AC24" s="461"/>
      <c r="AD24" s="461"/>
      <c r="AE24" s="461"/>
      <c r="AF24" s="461"/>
      <c r="AG24" s="462"/>
      <c r="AH24" s="482">
        <v>41</v>
      </c>
      <c r="AI24" s="483"/>
      <c r="AJ24" s="483"/>
      <c r="AK24" s="483"/>
      <c r="AL24" s="525"/>
      <c r="AM24" s="482">
        <v>113939</v>
      </c>
      <c r="AN24" s="483"/>
      <c r="AO24" s="483"/>
      <c r="AP24" s="483"/>
      <c r="AQ24" s="483"/>
      <c r="AR24" s="525"/>
      <c r="AS24" s="482">
        <v>2779</v>
      </c>
      <c r="AT24" s="483"/>
      <c r="AU24" s="483"/>
      <c r="AV24" s="483"/>
      <c r="AW24" s="483"/>
      <c r="AX24" s="484"/>
      <c r="AY24" s="604" t="s">
        <v>170</v>
      </c>
      <c r="AZ24" s="605"/>
      <c r="BA24" s="605"/>
      <c r="BB24" s="605"/>
      <c r="BC24" s="605"/>
      <c r="BD24" s="605"/>
      <c r="BE24" s="605"/>
      <c r="BF24" s="605"/>
      <c r="BG24" s="605"/>
      <c r="BH24" s="605"/>
      <c r="BI24" s="605"/>
      <c r="BJ24" s="605"/>
      <c r="BK24" s="605"/>
      <c r="BL24" s="605"/>
      <c r="BM24" s="606"/>
      <c r="BN24" s="431">
        <v>1841857</v>
      </c>
      <c r="BO24" s="432"/>
      <c r="BP24" s="432"/>
      <c r="BQ24" s="432"/>
      <c r="BR24" s="432"/>
      <c r="BS24" s="432"/>
      <c r="BT24" s="432"/>
      <c r="BU24" s="433"/>
      <c r="BV24" s="431">
        <v>1643726</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171</v>
      </c>
      <c r="F25" s="461"/>
      <c r="G25" s="461"/>
      <c r="H25" s="461"/>
      <c r="I25" s="461"/>
      <c r="J25" s="461"/>
      <c r="K25" s="462"/>
      <c r="L25" s="482">
        <v>1</v>
      </c>
      <c r="M25" s="483"/>
      <c r="N25" s="483"/>
      <c r="O25" s="483"/>
      <c r="P25" s="525"/>
      <c r="Q25" s="482">
        <v>5800</v>
      </c>
      <c r="R25" s="483"/>
      <c r="S25" s="483"/>
      <c r="T25" s="483"/>
      <c r="U25" s="483"/>
      <c r="V25" s="525"/>
      <c r="W25" s="584"/>
      <c r="X25" s="572"/>
      <c r="Y25" s="573"/>
      <c r="Z25" s="481" t="s">
        <v>172</v>
      </c>
      <c r="AA25" s="461"/>
      <c r="AB25" s="461"/>
      <c r="AC25" s="461"/>
      <c r="AD25" s="461"/>
      <c r="AE25" s="461"/>
      <c r="AF25" s="461"/>
      <c r="AG25" s="462"/>
      <c r="AH25" s="482" t="s">
        <v>126</v>
      </c>
      <c r="AI25" s="483"/>
      <c r="AJ25" s="483"/>
      <c r="AK25" s="483"/>
      <c r="AL25" s="525"/>
      <c r="AM25" s="482" t="s">
        <v>136</v>
      </c>
      <c r="AN25" s="483"/>
      <c r="AO25" s="483"/>
      <c r="AP25" s="483"/>
      <c r="AQ25" s="483"/>
      <c r="AR25" s="525"/>
      <c r="AS25" s="482" t="s">
        <v>136</v>
      </c>
      <c r="AT25" s="483"/>
      <c r="AU25" s="483"/>
      <c r="AV25" s="483"/>
      <c r="AW25" s="483"/>
      <c r="AX25" s="484"/>
      <c r="AY25" s="391" t="s">
        <v>173</v>
      </c>
      <c r="AZ25" s="392"/>
      <c r="BA25" s="392"/>
      <c r="BB25" s="392"/>
      <c r="BC25" s="392"/>
      <c r="BD25" s="392"/>
      <c r="BE25" s="392"/>
      <c r="BF25" s="392"/>
      <c r="BG25" s="392"/>
      <c r="BH25" s="392"/>
      <c r="BI25" s="392"/>
      <c r="BJ25" s="392"/>
      <c r="BK25" s="392"/>
      <c r="BL25" s="392"/>
      <c r="BM25" s="393"/>
      <c r="BN25" s="394" t="s">
        <v>174</v>
      </c>
      <c r="BO25" s="395"/>
      <c r="BP25" s="395"/>
      <c r="BQ25" s="395"/>
      <c r="BR25" s="395"/>
      <c r="BS25" s="395"/>
      <c r="BT25" s="395"/>
      <c r="BU25" s="396"/>
      <c r="BV25" s="394" t="s">
        <v>136</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175</v>
      </c>
      <c r="F26" s="461"/>
      <c r="G26" s="461"/>
      <c r="H26" s="461"/>
      <c r="I26" s="461"/>
      <c r="J26" s="461"/>
      <c r="K26" s="462"/>
      <c r="L26" s="482">
        <v>1</v>
      </c>
      <c r="M26" s="483"/>
      <c r="N26" s="483"/>
      <c r="O26" s="483"/>
      <c r="P26" s="525"/>
      <c r="Q26" s="482">
        <v>5100</v>
      </c>
      <c r="R26" s="483"/>
      <c r="S26" s="483"/>
      <c r="T26" s="483"/>
      <c r="U26" s="483"/>
      <c r="V26" s="525"/>
      <c r="W26" s="584"/>
      <c r="X26" s="572"/>
      <c r="Y26" s="573"/>
      <c r="Z26" s="481" t="s">
        <v>176</v>
      </c>
      <c r="AA26" s="594"/>
      <c r="AB26" s="594"/>
      <c r="AC26" s="594"/>
      <c r="AD26" s="594"/>
      <c r="AE26" s="594"/>
      <c r="AF26" s="594"/>
      <c r="AG26" s="595"/>
      <c r="AH26" s="482">
        <v>1</v>
      </c>
      <c r="AI26" s="483"/>
      <c r="AJ26" s="483"/>
      <c r="AK26" s="483"/>
      <c r="AL26" s="525"/>
      <c r="AM26" s="482" t="s">
        <v>177</v>
      </c>
      <c r="AN26" s="483"/>
      <c r="AO26" s="483"/>
      <c r="AP26" s="483"/>
      <c r="AQ26" s="483"/>
      <c r="AR26" s="525"/>
      <c r="AS26" s="482" t="s">
        <v>177</v>
      </c>
      <c r="AT26" s="483"/>
      <c r="AU26" s="483"/>
      <c r="AV26" s="483"/>
      <c r="AW26" s="483"/>
      <c r="AX26" s="484"/>
      <c r="AY26" s="434" t="s">
        <v>178</v>
      </c>
      <c r="AZ26" s="435"/>
      <c r="BA26" s="435"/>
      <c r="BB26" s="435"/>
      <c r="BC26" s="435"/>
      <c r="BD26" s="435"/>
      <c r="BE26" s="435"/>
      <c r="BF26" s="435"/>
      <c r="BG26" s="435"/>
      <c r="BH26" s="435"/>
      <c r="BI26" s="435"/>
      <c r="BJ26" s="435"/>
      <c r="BK26" s="435"/>
      <c r="BL26" s="435"/>
      <c r="BM26" s="436"/>
      <c r="BN26" s="431" t="s">
        <v>126</v>
      </c>
      <c r="BO26" s="432"/>
      <c r="BP26" s="432"/>
      <c r="BQ26" s="432"/>
      <c r="BR26" s="432"/>
      <c r="BS26" s="432"/>
      <c r="BT26" s="432"/>
      <c r="BU26" s="433"/>
      <c r="BV26" s="431" t="s">
        <v>136</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179</v>
      </c>
      <c r="F27" s="461"/>
      <c r="G27" s="461"/>
      <c r="H27" s="461"/>
      <c r="I27" s="461"/>
      <c r="J27" s="461"/>
      <c r="K27" s="462"/>
      <c r="L27" s="482">
        <v>1</v>
      </c>
      <c r="M27" s="483"/>
      <c r="N27" s="483"/>
      <c r="O27" s="483"/>
      <c r="P27" s="525"/>
      <c r="Q27" s="482">
        <v>2000</v>
      </c>
      <c r="R27" s="483"/>
      <c r="S27" s="483"/>
      <c r="T27" s="483"/>
      <c r="U27" s="483"/>
      <c r="V27" s="525"/>
      <c r="W27" s="584"/>
      <c r="X27" s="572"/>
      <c r="Y27" s="573"/>
      <c r="Z27" s="481" t="s">
        <v>180</v>
      </c>
      <c r="AA27" s="461"/>
      <c r="AB27" s="461"/>
      <c r="AC27" s="461"/>
      <c r="AD27" s="461"/>
      <c r="AE27" s="461"/>
      <c r="AF27" s="461"/>
      <c r="AG27" s="462"/>
      <c r="AH27" s="482" t="s">
        <v>136</v>
      </c>
      <c r="AI27" s="483"/>
      <c r="AJ27" s="483"/>
      <c r="AK27" s="483"/>
      <c r="AL27" s="525"/>
      <c r="AM27" s="482" t="s">
        <v>126</v>
      </c>
      <c r="AN27" s="483"/>
      <c r="AO27" s="483"/>
      <c r="AP27" s="483"/>
      <c r="AQ27" s="483"/>
      <c r="AR27" s="525"/>
      <c r="AS27" s="482" t="s">
        <v>126</v>
      </c>
      <c r="AT27" s="483"/>
      <c r="AU27" s="483"/>
      <c r="AV27" s="483"/>
      <c r="AW27" s="483"/>
      <c r="AX27" s="484"/>
      <c r="AY27" s="526" t="s">
        <v>181</v>
      </c>
      <c r="AZ27" s="527"/>
      <c r="BA27" s="527"/>
      <c r="BB27" s="527"/>
      <c r="BC27" s="527"/>
      <c r="BD27" s="527"/>
      <c r="BE27" s="527"/>
      <c r="BF27" s="527"/>
      <c r="BG27" s="527"/>
      <c r="BH27" s="527"/>
      <c r="BI27" s="527"/>
      <c r="BJ27" s="527"/>
      <c r="BK27" s="527"/>
      <c r="BL27" s="527"/>
      <c r="BM27" s="528"/>
      <c r="BN27" s="607">
        <v>36046</v>
      </c>
      <c r="BO27" s="608"/>
      <c r="BP27" s="608"/>
      <c r="BQ27" s="608"/>
      <c r="BR27" s="608"/>
      <c r="BS27" s="608"/>
      <c r="BT27" s="608"/>
      <c r="BU27" s="609"/>
      <c r="BV27" s="607">
        <v>36042</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182</v>
      </c>
      <c r="F28" s="461"/>
      <c r="G28" s="461"/>
      <c r="H28" s="461"/>
      <c r="I28" s="461"/>
      <c r="J28" s="461"/>
      <c r="K28" s="462"/>
      <c r="L28" s="482">
        <v>1</v>
      </c>
      <c r="M28" s="483"/>
      <c r="N28" s="483"/>
      <c r="O28" s="483"/>
      <c r="P28" s="525"/>
      <c r="Q28" s="482">
        <v>1700</v>
      </c>
      <c r="R28" s="483"/>
      <c r="S28" s="483"/>
      <c r="T28" s="483"/>
      <c r="U28" s="483"/>
      <c r="V28" s="525"/>
      <c r="W28" s="584"/>
      <c r="X28" s="572"/>
      <c r="Y28" s="573"/>
      <c r="Z28" s="481" t="s">
        <v>183</v>
      </c>
      <c r="AA28" s="461"/>
      <c r="AB28" s="461"/>
      <c r="AC28" s="461"/>
      <c r="AD28" s="461"/>
      <c r="AE28" s="461"/>
      <c r="AF28" s="461"/>
      <c r="AG28" s="462"/>
      <c r="AH28" s="482" t="s">
        <v>136</v>
      </c>
      <c r="AI28" s="483"/>
      <c r="AJ28" s="483"/>
      <c r="AK28" s="483"/>
      <c r="AL28" s="525"/>
      <c r="AM28" s="482" t="s">
        <v>136</v>
      </c>
      <c r="AN28" s="483"/>
      <c r="AO28" s="483"/>
      <c r="AP28" s="483"/>
      <c r="AQ28" s="483"/>
      <c r="AR28" s="525"/>
      <c r="AS28" s="482" t="s">
        <v>136</v>
      </c>
      <c r="AT28" s="483"/>
      <c r="AU28" s="483"/>
      <c r="AV28" s="483"/>
      <c r="AW28" s="483"/>
      <c r="AX28" s="484"/>
      <c r="AY28" s="610" t="s">
        <v>184</v>
      </c>
      <c r="AZ28" s="611"/>
      <c r="BA28" s="611"/>
      <c r="BB28" s="612"/>
      <c r="BC28" s="391" t="s">
        <v>47</v>
      </c>
      <c r="BD28" s="392"/>
      <c r="BE28" s="392"/>
      <c r="BF28" s="392"/>
      <c r="BG28" s="392"/>
      <c r="BH28" s="392"/>
      <c r="BI28" s="392"/>
      <c r="BJ28" s="392"/>
      <c r="BK28" s="392"/>
      <c r="BL28" s="392"/>
      <c r="BM28" s="393"/>
      <c r="BN28" s="394">
        <v>1517235</v>
      </c>
      <c r="BO28" s="395"/>
      <c r="BP28" s="395"/>
      <c r="BQ28" s="395"/>
      <c r="BR28" s="395"/>
      <c r="BS28" s="395"/>
      <c r="BT28" s="395"/>
      <c r="BU28" s="396"/>
      <c r="BV28" s="394">
        <v>1517235</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185</v>
      </c>
      <c r="F29" s="461"/>
      <c r="G29" s="461"/>
      <c r="H29" s="461"/>
      <c r="I29" s="461"/>
      <c r="J29" s="461"/>
      <c r="K29" s="462"/>
      <c r="L29" s="482">
        <v>4</v>
      </c>
      <c r="M29" s="483"/>
      <c r="N29" s="483"/>
      <c r="O29" s="483"/>
      <c r="P29" s="525"/>
      <c r="Q29" s="482">
        <v>1600</v>
      </c>
      <c r="R29" s="483"/>
      <c r="S29" s="483"/>
      <c r="T29" s="483"/>
      <c r="U29" s="483"/>
      <c r="V29" s="525"/>
      <c r="W29" s="585"/>
      <c r="X29" s="586"/>
      <c r="Y29" s="587"/>
      <c r="Z29" s="481" t="s">
        <v>186</v>
      </c>
      <c r="AA29" s="461"/>
      <c r="AB29" s="461"/>
      <c r="AC29" s="461"/>
      <c r="AD29" s="461"/>
      <c r="AE29" s="461"/>
      <c r="AF29" s="461"/>
      <c r="AG29" s="462"/>
      <c r="AH29" s="482">
        <v>41</v>
      </c>
      <c r="AI29" s="483"/>
      <c r="AJ29" s="483"/>
      <c r="AK29" s="483"/>
      <c r="AL29" s="525"/>
      <c r="AM29" s="482">
        <v>113939</v>
      </c>
      <c r="AN29" s="483"/>
      <c r="AO29" s="483"/>
      <c r="AP29" s="483"/>
      <c r="AQ29" s="483"/>
      <c r="AR29" s="525"/>
      <c r="AS29" s="482">
        <v>2779</v>
      </c>
      <c r="AT29" s="483"/>
      <c r="AU29" s="483"/>
      <c r="AV29" s="483"/>
      <c r="AW29" s="483"/>
      <c r="AX29" s="484"/>
      <c r="AY29" s="613"/>
      <c r="AZ29" s="614"/>
      <c r="BA29" s="614"/>
      <c r="BB29" s="615"/>
      <c r="BC29" s="465" t="s">
        <v>187</v>
      </c>
      <c r="BD29" s="466"/>
      <c r="BE29" s="466"/>
      <c r="BF29" s="466"/>
      <c r="BG29" s="466"/>
      <c r="BH29" s="466"/>
      <c r="BI29" s="466"/>
      <c r="BJ29" s="466"/>
      <c r="BK29" s="466"/>
      <c r="BL29" s="466"/>
      <c r="BM29" s="467"/>
      <c r="BN29" s="431">
        <v>62798</v>
      </c>
      <c r="BO29" s="432"/>
      <c r="BP29" s="432"/>
      <c r="BQ29" s="432"/>
      <c r="BR29" s="432"/>
      <c r="BS29" s="432"/>
      <c r="BT29" s="432"/>
      <c r="BU29" s="433"/>
      <c r="BV29" s="431">
        <v>62791</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188</v>
      </c>
      <c r="X30" s="592"/>
      <c r="Y30" s="592"/>
      <c r="Z30" s="592"/>
      <c r="AA30" s="592"/>
      <c r="AB30" s="592"/>
      <c r="AC30" s="592"/>
      <c r="AD30" s="592"/>
      <c r="AE30" s="592"/>
      <c r="AF30" s="592"/>
      <c r="AG30" s="593"/>
      <c r="AH30" s="550">
        <v>92.5</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49</v>
      </c>
      <c r="BD30" s="605"/>
      <c r="BE30" s="605"/>
      <c r="BF30" s="605"/>
      <c r="BG30" s="605"/>
      <c r="BH30" s="605"/>
      <c r="BI30" s="605"/>
      <c r="BJ30" s="605"/>
      <c r="BK30" s="605"/>
      <c r="BL30" s="605"/>
      <c r="BM30" s="606"/>
      <c r="BN30" s="607">
        <v>264267</v>
      </c>
      <c r="BO30" s="608"/>
      <c r="BP30" s="608"/>
      <c r="BQ30" s="608"/>
      <c r="BR30" s="608"/>
      <c r="BS30" s="608"/>
      <c r="BT30" s="608"/>
      <c r="BU30" s="609"/>
      <c r="BV30" s="607">
        <v>247597</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195</v>
      </c>
      <c r="D33" s="455"/>
      <c r="E33" s="420" t="s">
        <v>196</v>
      </c>
      <c r="F33" s="420"/>
      <c r="G33" s="420"/>
      <c r="H33" s="420"/>
      <c r="I33" s="420"/>
      <c r="J33" s="420"/>
      <c r="K33" s="420"/>
      <c r="L33" s="420"/>
      <c r="M33" s="420"/>
      <c r="N33" s="420"/>
      <c r="O33" s="420"/>
      <c r="P33" s="420"/>
      <c r="Q33" s="420"/>
      <c r="R33" s="420"/>
      <c r="S33" s="420"/>
      <c r="T33" s="216"/>
      <c r="U33" s="455" t="s">
        <v>197</v>
      </c>
      <c r="V33" s="455"/>
      <c r="W33" s="420" t="s">
        <v>198</v>
      </c>
      <c r="X33" s="420"/>
      <c r="Y33" s="420"/>
      <c r="Z33" s="420"/>
      <c r="AA33" s="420"/>
      <c r="AB33" s="420"/>
      <c r="AC33" s="420"/>
      <c r="AD33" s="420"/>
      <c r="AE33" s="420"/>
      <c r="AF33" s="420"/>
      <c r="AG33" s="420"/>
      <c r="AH33" s="420"/>
      <c r="AI33" s="420"/>
      <c r="AJ33" s="420"/>
      <c r="AK33" s="420"/>
      <c r="AL33" s="216"/>
      <c r="AM33" s="455" t="s">
        <v>197</v>
      </c>
      <c r="AN33" s="455"/>
      <c r="AO33" s="420" t="s">
        <v>196</v>
      </c>
      <c r="AP33" s="420"/>
      <c r="AQ33" s="420"/>
      <c r="AR33" s="420"/>
      <c r="AS33" s="420"/>
      <c r="AT33" s="420"/>
      <c r="AU33" s="420"/>
      <c r="AV33" s="420"/>
      <c r="AW33" s="420"/>
      <c r="AX33" s="420"/>
      <c r="AY33" s="420"/>
      <c r="AZ33" s="420"/>
      <c r="BA33" s="420"/>
      <c r="BB33" s="420"/>
      <c r="BC33" s="420"/>
      <c r="BD33" s="217"/>
      <c r="BE33" s="420" t="s">
        <v>199</v>
      </c>
      <c r="BF33" s="420"/>
      <c r="BG33" s="420" t="s">
        <v>200</v>
      </c>
      <c r="BH33" s="420"/>
      <c r="BI33" s="420"/>
      <c r="BJ33" s="420"/>
      <c r="BK33" s="420"/>
      <c r="BL33" s="420"/>
      <c r="BM33" s="420"/>
      <c r="BN33" s="420"/>
      <c r="BO33" s="420"/>
      <c r="BP33" s="420"/>
      <c r="BQ33" s="420"/>
      <c r="BR33" s="420"/>
      <c r="BS33" s="420"/>
      <c r="BT33" s="420"/>
      <c r="BU33" s="420"/>
      <c r="BV33" s="217"/>
      <c r="BW33" s="455" t="s">
        <v>199</v>
      </c>
      <c r="BX33" s="455"/>
      <c r="BY33" s="420" t="s">
        <v>201</v>
      </c>
      <c r="BZ33" s="420"/>
      <c r="CA33" s="420"/>
      <c r="CB33" s="420"/>
      <c r="CC33" s="420"/>
      <c r="CD33" s="420"/>
      <c r="CE33" s="420"/>
      <c r="CF33" s="420"/>
      <c r="CG33" s="420"/>
      <c r="CH33" s="420"/>
      <c r="CI33" s="420"/>
      <c r="CJ33" s="420"/>
      <c r="CK33" s="420"/>
      <c r="CL33" s="420"/>
      <c r="CM33" s="420"/>
      <c r="CN33" s="216"/>
      <c r="CO33" s="455" t="s">
        <v>197</v>
      </c>
      <c r="CP33" s="455"/>
      <c r="CQ33" s="420" t="s">
        <v>202</v>
      </c>
      <c r="CR33" s="420"/>
      <c r="CS33" s="420"/>
      <c r="CT33" s="420"/>
      <c r="CU33" s="420"/>
      <c r="CV33" s="420"/>
      <c r="CW33" s="420"/>
      <c r="CX33" s="420"/>
      <c r="CY33" s="420"/>
      <c r="CZ33" s="420"/>
      <c r="DA33" s="420"/>
      <c r="DB33" s="420"/>
      <c r="DC33" s="420"/>
      <c r="DD33" s="420"/>
      <c r="DE33" s="420"/>
      <c r="DF33" s="216"/>
      <c r="DG33" s="619" t="s">
        <v>203</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2</v>
      </c>
      <c r="V34" s="620"/>
      <c r="W34" s="621" t="str">
        <f>IF('各会計、関係団体の財政状況及び健全化判断比率'!B28="","",'各会計、関係団体の財政状況及び健全化判断比率'!B28)</f>
        <v>国民健康保険事業（直営診療所）</v>
      </c>
      <c r="X34" s="621"/>
      <c r="Y34" s="621"/>
      <c r="Z34" s="621"/>
      <c r="AA34" s="621"/>
      <c r="AB34" s="621"/>
      <c r="AC34" s="621"/>
      <c r="AD34" s="621"/>
      <c r="AE34" s="621"/>
      <c r="AF34" s="621"/>
      <c r="AG34" s="621"/>
      <c r="AH34" s="621"/>
      <c r="AI34" s="621"/>
      <c r="AJ34" s="621"/>
      <c r="AK34" s="621"/>
      <c r="AL34" s="214"/>
      <c r="AM34" s="620" t="str">
        <f>IF(AO34="","",MAX(C34:D43,U34:V43)+1)</f>
        <v/>
      </c>
      <c r="AN34" s="620"/>
      <c r="AO34" s="621"/>
      <c r="AP34" s="621"/>
      <c r="AQ34" s="621"/>
      <c r="AR34" s="621"/>
      <c r="AS34" s="621"/>
      <c r="AT34" s="621"/>
      <c r="AU34" s="621"/>
      <c r="AV34" s="621"/>
      <c r="AW34" s="621"/>
      <c r="AX34" s="621"/>
      <c r="AY34" s="621"/>
      <c r="AZ34" s="621"/>
      <c r="BA34" s="621"/>
      <c r="BB34" s="621"/>
      <c r="BC34" s="621"/>
      <c r="BD34" s="214"/>
      <c r="BE34" s="620">
        <f>IF(BG34="","",MAX(C34:D43,U34:V43,AM34:AN43)+1)</f>
        <v>6</v>
      </c>
      <c r="BF34" s="620"/>
      <c r="BG34" s="621" t="str">
        <f>IF('各会計、関係団体の財政状況及び健全化判断比率'!B32="","",'各会計、関係団体の財政状況及び健全化判断比率'!B32)</f>
        <v>簡易水道事業</v>
      </c>
      <c r="BH34" s="621"/>
      <c r="BI34" s="621"/>
      <c r="BJ34" s="621"/>
      <c r="BK34" s="621"/>
      <c r="BL34" s="621"/>
      <c r="BM34" s="621"/>
      <c r="BN34" s="621"/>
      <c r="BO34" s="621"/>
      <c r="BP34" s="621"/>
      <c r="BQ34" s="621"/>
      <c r="BR34" s="621"/>
      <c r="BS34" s="621"/>
      <c r="BT34" s="621"/>
      <c r="BU34" s="621"/>
      <c r="BV34" s="214"/>
      <c r="BW34" s="620">
        <f>IF(BY34="","",MAX(C34:D43,U34:V43,AM34:AN43,BE34:BF43)+1)</f>
        <v>7</v>
      </c>
      <c r="BX34" s="620"/>
      <c r="BY34" s="621" t="str">
        <f>IF('各会計、関係団体の財政状況及び健全化判断比率'!B68="","",'各会計、関係団体の財政状況及び健全化判断比率'!B68)</f>
        <v>奈良県市町村総合事務組合</v>
      </c>
      <c r="BZ34" s="621"/>
      <c r="CA34" s="621"/>
      <c r="CB34" s="621"/>
      <c r="CC34" s="621"/>
      <c r="CD34" s="621"/>
      <c r="CE34" s="621"/>
      <c r="CF34" s="621"/>
      <c r="CG34" s="621"/>
      <c r="CH34" s="621"/>
      <c r="CI34" s="621"/>
      <c r="CJ34" s="621"/>
      <c r="CK34" s="621"/>
      <c r="CL34" s="621"/>
      <c r="CM34" s="621"/>
      <c r="CN34" s="214"/>
      <c r="CO34" s="620">
        <f>IF(CQ34="","",MAX(C34:D43,U34:V43,AM34:AN43,BE34:BF43,BW34:BX43)+1)</f>
        <v>13</v>
      </c>
      <c r="CP34" s="620"/>
      <c r="CQ34" s="621" t="str">
        <f>IF('各会計、関係団体の財政状況及び健全化判断比率'!BS7="","",'各会計、関係団体の財政状況及び健全化判断比率'!BS7)</f>
        <v>ツーリズムかみきた</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v>
      </c>
      <c r="DH34" s="622"/>
      <c r="DI34" s="218"/>
      <c r="DJ34" s="186"/>
      <c r="DK34" s="186"/>
      <c r="DL34" s="186"/>
      <c r="DM34" s="186"/>
      <c r="DN34" s="186"/>
      <c r="DO34" s="186"/>
    </row>
    <row r="35" spans="1:119" ht="32.25" customHeight="1" x14ac:dyDescent="0.15">
      <c r="A35" s="187"/>
      <c r="B35" s="213"/>
      <c r="C35" s="620" t="str">
        <f>IF(E35="","",C34+1)</f>
        <v/>
      </c>
      <c r="D35" s="620"/>
      <c r="E35" s="621" t="str">
        <f>IF('各会計、関係団体の財政状況及び健全化判断比率'!B8="","",'各会計、関係団体の財政状況及び健全化判断比率'!B8)</f>
        <v/>
      </c>
      <c r="F35" s="621"/>
      <c r="G35" s="621"/>
      <c r="H35" s="621"/>
      <c r="I35" s="621"/>
      <c r="J35" s="621"/>
      <c r="K35" s="621"/>
      <c r="L35" s="621"/>
      <c r="M35" s="621"/>
      <c r="N35" s="621"/>
      <c r="O35" s="621"/>
      <c r="P35" s="621"/>
      <c r="Q35" s="621"/>
      <c r="R35" s="621"/>
      <c r="S35" s="621"/>
      <c r="T35" s="214"/>
      <c r="U35" s="620">
        <f>IF(W35="","",U34+1)</f>
        <v>3</v>
      </c>
      <c r="V35" s="620"/>
      <c r="W35" s="621" t="str">
        <f>IF('各会計、関係団体の財政状況及び健全化判断比率'!B29="","",'各会計、関係団体の財政状況及び健全化判断比率'!B29)</f>
        <v>国民健康保険事業</v>
      </c>
      <c r="X35" s="621"/>
      <c r="Y35" s="621"/>
      <c r="Z35" s="621"/>
      <c r="AA35" s="621"/>
      <c r="AB35" s="621"/>
      <c r="AC35" s="621"/>
      <c r="AD35" s="621"/>
      <c r="AE35" s="621"/>
      <c r="AF35" s="621"/>
      <c r="AG35" s="621"/>
      <c r="AH35" s="621"/>
      <c r="AI35" s="621"/>
      <c r="AJ35" s="621"/>
      <c r="AK35" s="621"/>
      <c r="AL35" s="214"/>
      <c r="AM35" s="620" t="str">
        <f t="shared" ref="AM35:AM43" si="0">IF(AO35="","",AM34+1)</f>
        <v/>
      </c>
      <c r="AN35" s="620"/>
      <c r="AO35" s="621"/>
      <c r="AP35" s="621"/>
      <c r="AQ35" s="621"/>
      <c r="AR35" s="621"/>
      <c r="AS35" s="621"/>
      <c r="AT35" s="621"/>
      <c r="AU35" s="621"/>
      <c r="AV35" s="621"/>
      <c r="AW35" s="621"/>
      <c r="AX35" s="621"/>
      <c r="AY35" s="621"/>
      <c r="AZ35" s="621"/>
      <c r="BA35" s="621"/>
      <c r="BB35" s="621"/>
      <c r="BC35" s="621"/>
      <c r="BD35" s="214"/>
      <c r="BE35" s="620" t="str">
        <f t="shared" ref="BE35:BE43" si="1">IF(BG35="","",BE34+1)</f>
        <v/>
      </c>
      <c r="BF35" s="620"/>
      <c r="BG35" s="621"/>
      <c r="BH35" s="621"/>
      <c r="BI35" s="621"/>
      <c r="BJ35" s="621"/>
      <c r="BK35" s="621"/>
      <c r="BL35" s="621"/>
      <c r="BM35" s="621"/>
      <c r="BN35" s="621"/>
      <c r="BO35" s="621"/>
      <c r="BP35" s="621"/>
      <c r="BQ35" s="621"/>
      <c r="BR35" s="621"/>
      <c r="BS35" s="621"/>
      <c r="BT35" s="621"/>
      <c r="BU35" s="621"/>
      <c r="BV35" s="214"/>
      <c r="BW35" s="620">
        <f t="shared" ref="BW35:BW43" si="2">IF(BY35="","",BW34+1)</f>
        <v>8</v>
      </c>
      <c r="BX35" s="620"/>
      <c r="BY35" s="621" t="str">
        <f>IF('各会計、関係団体の財政状況及び健全化判断比率'!B69="","",'各会計、関係団体の財政状況及び健全化判断比率'!B69)</f>
        <v>上・下北山衛生一部事務組合</v>
      </c>
      <c r="BZ35" s="621"/>
      <c r="CA35" s="621"/>
      <c r="CB35" s="621"/>
      <c r="CC35" s="621"/>
      <c r="CD35" s="621"/>
      <c r="CE35" s="621"/>
      <c r="CF35" s="621"/>
      <c r="CG35" s="621"/>
      <c r="CH35" s="621"/>
      <c r="CI35" s="621"/>
      <c r="CJ35" s="621"/>
      <c r="CK35" s="621"/>
      <c r="CL35" s="621"/>
      <c r="CM35" s="621"/>
      <c r="CN35" s="214"/>
      <c r="CO35" s="620" t="str">
        <f t="shared" ref="CO35:CO43" si="3">IF(CQ35="","",CO34+1)</f>
        <v/>
      </c>
      <c r="CP35" s="620"/>
      <c r="CQ35" s="621" t="str">
        <f>IF('各会計、関係団体の財政状況及び健全化判断比率'!BS8="","",'各会計、関係団体の財政状況及び健全化判断比率'!BS8)</f>
        <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f t="shared" ref="U36:U43" si="4">IF(W36="","",U35+1)</f>
        <v>4</v>
      </c>
      <c r="V36" s="620"/>
      <c r="W36" s="621" t="str">
        <f>IF('各会計、関係団体の財政状況及び健全化判断比率'!B30="","",'各会計、関係団体の財政状況及び健全化判断比率'!B30)</f>
        <v>介護保険事業</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9</v>
      </c>
      <c r="BX36" s="620"/>
      <c r="BY36" s="621" t="str">
        <f>IF('各会計、関係団体の財政状況及び健全化判断比率'!B70="","",'各会計、関係団体の財政状況及び健全化判断比率'!B70)</f>
        <v>奈良広域水質検査センター組合</v>
      </c>
      <c r="BZ36" s="621"/>
      <c r="CA36" s="621"/>
      <c r="CB36" s="621"/>
      <c r="CC36" s="621"/>
      <c r="CD36" s="621"/>
      <c r="CE36" s="621"/>
      <c r="CF36" s="621"/>
      <c r="CG36" s="621"/>
      <c r="CH36" s="621"/>
      <c r="CI36" s="621"/>
      <c r="CJ36" s="621"/>
      <c r="CK36" s="621"/>
      <c r="CL36" s="621"/>
      <c r="CM36" s="621"/>
      <c r="CN36" s="214"/>
      <c r="CO36" s="620" t="str">
        <f t="shared" si="3"/>
        <v/>
      </c>
      <c r="CP36" s="620"/>
      <c r="CQ36" s="621" t="str">
        <f>IF('各会計、関係団体の財政状況及び健全化判断比率'!BS9="","",'各会計、関係団体の財政状況及び健全化判断比率'!BS9)</f>
        <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f t="shared" si="4"/>
        <v>5</v>
      </c>
      <c r="V37" s="620"/>
      <c r="W37" s="621" t="str">
        <f>IF('各会計、関係団体の財政状況及び健全化判断比率'!B31="","",'各会計、関係団体の財政状況及び健全化判断比率'!B31)</f>
        <v>後期高齢者医療事業</v>
      </c>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10</v>
      </c>
      <c r="BX37" s="620"/>
      <c r="BY37" s="621" t="str">
        <f>IF('各会計、関係団体の財政状況及び健全化判断比率'!B71="","",'各会計、関係団体の財政状況及び健全化判断比率'!B71)</f>
        <v>奈良県後期高齢者医療広域連合</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11</v>
      </c>
      <c r="BX38" s="620"/>
      <c r="BY38" s="621" t="str">
        <f>IF('各会計、関係団体の財政状況及び健全化判断比率'!B72="","",'各会計、関係団体の財政状況及び健全化判断比率'!B72)</f>
        <v>南和広域医療企業団</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12</v>
      </c>
      <c r="BX39" s="620"/>
      <c r="BY39" s="621" t="str">
        <f>IF('各会計、関係団体の財政状況及び健全化判断比率'!B73="","",'各会計、関係団体の財政状況及び健全化判断比率'!B73)</f>
        <v>奈良県広域消防組合</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t="str">
        <f t="shared" si="2"/>
        <v/>
      </c>
      <c r="BX40" s="620"/>
      <c r="BY40" s="621" t="str">
        <f>IF('各会計、関係団体の財政状況及び健全化判断比率'!B74="","",'各会計、関係団体の財政状況及び健全化判断比率'!B74)</f>
        <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t="str">
        <f t="shared" si="2"/>
        <v/>
      </c>
      <c r="BX41" s="620"/>
      <c r="BY41" s="621" t="str">
        <f>IF('各会計、関係団体の財政状況及び健全化判断比率'!B75="","",'各会計、関係団体の財政状況及び健全化判断比率'!B75)</f>
        <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t="str">
        <f t="shared" si="2"/>
        <v/>
      </c>
      <c r="BX42" s="620"/>
      <c r="BY42" s="621" t="str">
        <f>IF('各会計、関係団体の財政状況及び健全化判断比率'!B76="","",'各会計、関係団体の財政状況及び健全化判断比率'!B76)</f>
        <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3R5pDc9TBFo6pIXAT1eyRkSc+jVf8x3HqKuS9kzlld35OjzPC66O1t/3nOS8MTFA89Qzkev4oMeIKH/t/47gMg==" saltValue="3vWv272XqGu5kzuJoCGjK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5703125" style="226" customWidth="1"/>
    <col min="96" max="133" width="1.5703125" style="243" customWidth="1"/>
    <col min="134" max="143" width="1.57031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212</v>
      </c>
      <c r="DI1" s="624"/>
      <c r="DJ1" s="624"/>
      <c r="DK1" s="624"/>
      <c r="DL1" s="624"/>
      <c r="DM1" s="624"/>
      <c r="DN1" s="625"/>
      <c r="DO1" s="226"/>
      <c r="DP1" s="623" t="s">
        <v>213</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215</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216</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217</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218</v>
      </c>
      <c r="S4" s="627"/>
      <c r="T4" s="627"/>
      <c r="U4" s="627"/>
      <c r="V4" s="627"/>
      <c r="W4" s="627"/>
      <c r="X4" s="627"/>
      <c r="Y4" s="628"/>
      <c r="Z4" s="626" t="s">
        <v>219</v>
      </c>
      <c r="AA4" s="627"/>
      <c r="AB4" s="627"/>
      <c r="AC4" s="628"/>
      <c r="AD4" s="626" t="s">
        <v>220</v>
      </c>
      <c r="AE4" s="627"/>
      <c r="AF4" s="627"/>
      <c r="AG4" s="627"/>
      <c r="AH4" s="627"/>
      <c r="AI4" s="627"/>
      <c r="AJ4" s="627"/>
      <c r="AK4" s="628"/>
      <c r="AL4" s="626" t="s">
        <v>219</v>
      </c>
      <c r="AM4" s="627"/>
      <c r="AN4" s="627"/>
      <c r="AO4" s="628"/>
      <c r="AP4" s="632" t="s">
        <v>221</v>
      </c>
      <c r="AQ4" s="632"/>
      <c r="AR4" s="632"/>
      <c r="AS4" s="632"/>
      <c r="AT4" s="632"/>
      <c r="AU4" s="632"/>
      <c r="AV4" s="632"/>
      <c r="AW4" s="632"/>
      <c r="AX4" s="632"/>
      <c r="AY4" s="632"/>
      <c r="AZ4" s="632"/>
      <c r="BA4" s="632"/>
      <c r="BB4" s="632"/>
      <c r="BC4" s="632"/>
      <c r="BD4" s="632"/>
      <c r="BE4" s="632"/>
      <c r="BF4" s="632"/>
      <c r="BG4" s="632" t="s">
        <v>222</v>
      </c>
      <c r="BH4" s="632"/>
      <c r="BI4" s="632"/>
      <c r="BJ4" s="632"/>
      <c r="BK4" s="632"/>
      <c r="BL4" s="632"/>
      <c r="BM4" s="632"/>
      <c r="BN4" s="632"/>
      <c r="BO4" s="632" t="s">
        <v>219</v>
      </c>
      <c r="BP4" s="632"/>
      <c r="BQ4" s="632"/>
      <c r="BR4" s="632"/>
      <c r="BS4" s="632" t="s">
        <v>223</v>
      </c>
      <c r="BT4" s="632"/>
      <c r="BU4" s="632"/>
      <c r="BV4" s="632"/>
      <c r="BW4" s="632"/>
      <c r="BX4" s="632"/>
      <c r="BY4" s="632"/>
      <c r="BZ4" s="632"/>
      <c r="CA4" s="632"/>
      <c r="CB4" s="632"/>
      <c r="CD4" s="629" t="s">
        <v>224</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225</v>
      </c>
      <c r="C5" s="634"/>
      <c r="D5" s="634"/>
      <c r="E5" s="634"/>
      <c r="F5" s="634"/>
      <c r="G5" s="634"/>
      <c r="H5" s="634"/>
      <c r="I5" s="634"/>
      <c r="J5" s="634"/>
      <c r="K5" s="634"/>
      <c r="L5" s="634"/>
      <c r="M5" s="634"/>
      <c r="N5" s="634"/>
      <c r="O5" s="634"/>
      <c r="P5" s="634"/>
      <c r="Q5" s="635"/>
      <c r="R5" s="636">
        <v>90357</v>
      </c>
      <c r="S5" s="637"/>
      <c r="T5" s="637"/>
      <c r="U5" s="637"/>
      <c r="V5" s="637"/>
      <c r="W5" s="637"/>
      <c r="X5" s="637"/>
      <c r="Y5" s="638"/>
      <c r="Z5" s="639">
        <v>4.0999999999999996</v>
      </c>
      <c r="AA5" s="639"/>
      <c r="AB5" s="639"/>
      <c r="AC5" s="639"/>
      <c r="AD5" s="640">
        <v>90357</v>
      </c>
      <c r="AE5" s="640"/>
      <c r="AF5" s="640"/>
      <c r="AG5" s="640"/>
      <c r="AH5" s="640"/>
      <c r="AI5" s="640"/>
      <c r="AJ5" s="640"/>
      <c r="AK5" s="640"/>
      <c r="AL5" s="641">
        <v>10</v>
      </c>
      <c r="AM5" s="642"/>
      <c r="AN5" s="642"/>
      <c r="AO5" s="643"/>
      <c r="AP5" s="633" t="s">
        <v>226</v>
      </c>
      <c r="AQ5" s="634"/>
      <c r="AR5" s="634"/>
      <c r="AS5" s="634"/>
      <c r="AT5" s="634"/>
      <c r="AU5" s="634"/>
      <c r="AV5" s="634"/>
      <c r="AW5" s="634"/>
      <c r="AX5" s="634"/>
      <c r="AY5" s="634"/>
      <c r="AZ5" s="634"/>
      <c r="BA5" s="634"/>
      <c r="BB5" s="634"/>
      <c r="BC5" s="634"/>
      <c r="BD5" s="634"/>
      <c r="BE5" s="634"/>
      <c r="BF5" s="635"/>
      <c r="BG5" s="647">
        <v>90357</v>
      </c>
      <c r="BH5" s="648"/>
      <c r="BI5" s="648"/>
      <c r="BJ5" s="648"/>
      <c r="BK5" s="648"/>
      <c r="BL5" s="648"/>
      <c r="BM5" s="648"/>
      <c r="BN5" s="649"/>
      <c r="BO5" s="650">
        <v>100</v>
      </c>
      <c r="BP5" s="650"/>
      <c r="BQ5" s="650"/>
      <c r="BR5" s="650"/>
      <c r="BS5" s="651">
        <v>9044</v>
      </c>
      <c r="BT5" s="651"/>
      <c r="BU5" s="651"/>
      <c r="BV5" s="651"/>
      <c r="BW5" s="651"/>
      <c r="BX5" s="651"/>
      <c r="BY5" s="651"/>
      <c r="BZ5" s="651"/>
      <c r="CA5" s="651"/>
      <c r="CB5" s="655"/>
      <c r="CD5" s="629" t="s">
        <v>221</v>
      </c>
      <c r="CE5" s="630"/>
      <c r="CF5" s="630"/>
      <c r="CG5" s="630"/>
      <c r="CH5" s="630"/>
      <c r="CI5" s="630"/>
      <c r="CJ5" s="630"/>
      <c r="CK5" s="630"/>
      <c r="CL5" s="630"/>
      <c r="CM5" s="630"/>
      <c r="CN5" s="630"/>
      <c r="CO5" s="630"/>
      <c r="CP5" s="630"/>
      <c r="CQ5" s="631"/>
      <c r="CR5" s="629" t="s">
        <v>227</v>
      </c>
      <c r="CS5" s="630"/>
      <c r="CT5" s="630"/>
      <c r="CU5" s="630"/>
      <c r="CV5" s="630"/>
      <c r="CW5" s="630"/>
      <c r="CX5" s="630"/>
      <c r="CY5" s="631"/>
      <c r="CZ5" s="629" t="s">
        <v>219</v>
      </c>
      <c r="DA5" s="630"/>
      <c r="DB5" s="630"/>
      <c r="DC5" s="631"/>
      <c r="DD5" s="629" t="s">
        <v>228</v>
      </c>
      <c r="DE5" s="630"/>
      <c r="DF5" s="630"/>
      <c r="DG5" s="630"/>
      <c r="DH5" s="630"/>
      <c r="DI5" s="630"/>
      <c r="DJ5" s="630"/>
      <c r="DK5" s="630"/>
      <c r="DL5" s="630"/>
      <c r="DM5" s="630"/>
      <c r="DN5" s="630"/>
      <c r="DO5" s="630"/>
      <c r="DP5" s="631"/>
      <c r="DQ5" s="629" t="s">
        <v>229</v>
      </c>
      <c r="DR5" s="630"/>
      <c r="DS5" s="630"/>
      <c r="DT5" s="630"/>
      <c r="DU5" s="630"/>
      <c r="DV5" s="630"/>
      <c r="DW5" s="630"/>
      <c r="DX5" s="630"/>
      <c r="DY5" s="630"/>
      <c r="DZ5" s="630"/>
      <c r="EA5" s="630"/>
      <c r="EB5" s="630"/>
      <c r="EC5" s="631"/>
    </row>
    <row r="6" spans="2:143" ht="11.25" customHeight="1" x14ac:dyDescent="0.15">
      <c r="B6" s="644" t="s">
        <v>230</v>
      </c>
      <c r="C6" s="645"/>
      <c r="D6" s="645"/>
      <c r="E6" s="645"/>
      <c r="F6" s="645"/>
      <c r="G6" s="645"/>
      <c r="H6" s="645"/>
      <c r="I6" s="645"/>
      <c r="J6" s="645"/>
      <c r="K6" s="645"/>
      <c r="L6" s="645"/>
      <c r="M6" s="645"/>
      <c r="N6" s="645"/>
      <c r="O6" s="645"/>
      <c r="P6" s="645"/>
      <c r="Q6" s="646"/>
      <c r="R6" s="647">
        <v>38688</v>
      </c>
      <c r="S6" s="648"/>
      <c r="T6" s="648"/>
      <c r="U6" s="648"/>
      <c r="V6" s="648"/>
      <c r="W6" s="648"/>
      <c r="X6" s="648"/>
      <c r="Y6" s="649"/>
      <c r="Z6" s="650">
        <v>1.7</v>
      </c>
      <c r="AA6" s="650"/>
      <c r="AB6" s="650"/>
      <c r="AC6" s="650"/>
      <c r="AD6" s="651">
        <v>38688</v>
      </c>
      <c r="AE6" s="651"/>
      <c r="AF6" s="651"/>
      <c r="AG6" s="651"/>
      <c r="AH6" s="651"/>
      <c r="AI6" s="651"/>
      <c r="AJ6" s="651"/>
      <c r="AK6" s="651"/>
      <c r="AL6" s="652">
        <v>4.3</v>
      </c>
      <c r="AM6" s="653"/>
      <c r="AN6" s="653"/>
      <c r="AO6" s="654"/>
      <c r="AP6" s="644" t="s">
        <v>231</v>
      </c>
      <c r="AQ6" s="645"/>
      <c r="AR6" s="645"/>
      <c r="AS6" s="645"/>
      <c r="AT6" s="645"/>
      <c r="AU6" s="645"/>
      <c r="AV6" s="645"/>
      <c r="AW6" s="645"/>
      <c r="AX6" s="645"/>
      <c r="AY6" s="645"/>
      <c r="AZ6" s="645"/>
      <c r="BA6" s="645"/>
      <c r="BB6" s="645"/>
      <c r="BC6" s="645"/>
      <c r="BD6" s="645"/>
      <c r="BE6" s="645"/>
      <c r="BF6" s="646"/>
      <c r="BG6" s="647">
        <v>90357</v>
      </c>
      <c r="BH6" s="648"/>
      <c r="BI6" s="648"/>
      <c r="BJ6" s="648"/>
      <c r="BK6" s="648"/>
      <c r="BL6" s="648"/>
      <c r="BM6" s="648"/>
      <c r="BN6" s="649"/>
      <c r="BO6" s="650">
        <v>100</v>
      </c>
      <c r="BP6" s="650"/>
      <c r="BQ6" s="650"/>
      <c r="BR6" s="650"/>
      <c r="BS6" s="651">
        <v>9044</v>
      </c>
      <c r="BT6" s="651"/>
      <c r="BU6" s="651"/>
      <c r="BV6" s="651"/>
      <c r="BW6" s="651"/>
      <c r="BX6" s="651"/>
      <c r="BY6" s="651"/>
      <c r="BZ6" s="651"/>
      <c r="CA6" s="651"/>
      <c r="CB6" s="655"/>
      <c r="CD6" s="658" t="s">
        <v>232</v>
      </c>
      <c r="CE6" s="659"/>
      <c r="CF6" s="659"/>
      <c r="CG6" s="659"/>
      <c r="CH6" s="659"/>
      <c r="CI6" s="659"/>
      <c r="CJ6" s="659"/>
      <c r="CK6" s="659"/>
      <c r="CL6" s="659"/>
      <c r="CM6" s="659"/>
      <c r="CN6" s="659"/>
      <c r="CO6" s="659"/>
      <c r="CP6" s="659"/>
      <c r="CQ6" s="660"/>
      <c r="CR6" s="647">
        <v>29432</v>
      </c>
      <c r="CS6" s="648"/>
      <c r="CT6" s="648"/>
      <c r="CU6" s="648"/>
      <c r="CV6" s="648"/>
      <c r="CW6" s="648"/>
      <c r="CX6" s="648"/>
      <c r="CY6" s="649"/>
      <c r="CZ6" s="641">
        <v>1.5</v>
      </c>
      <c r="DA6" s="642"/>
      <c r="DB6" s="642"/>
      <c r="DC6" s="661"/>
      <c r="DD6" s="656" t="s">
        <v>126</v>
      </c>
      <c r="DE6" s="648"/>
      <c r="DF6" s="648"/>
      <c r="DG6" s="648"/>
      <c r="DH6" s="648"/>
      <c r="DI6" s="648"/>
      <c r="DJ6" s="648"/>
      <c r="DK6" s="648"/>
      <c r="DL6" s="648"/>
      <c r="DM6" s="648"/>
      <c r="DN6" s="648"/>
      <c r="DO6" s="648"/>
      <c r="DP6" s="649"/>
      <c r="DQ6" s="656">
        <v>29432</v>
      </c>
      <c r="DR6" s="648"/>
      <c r="DS6" s="648"/>
      <c r="DT6" s="648"/>
      <c r="DU6" s="648"/>
      <c r="DV6" s="648"/>
      <c r="DW6" s="648"/>
      <c r="DX6" s="648"/>
      <c r="DY6" s="648"/>
      <c r="DZ6" s="648"/>
      <c r="EA6" s="648"/>
      <c r="EB6" s="648"/>
      <c r="EC6" s="657"/>
    </row>
    <row r="7" spans="2:143" ht="11.25" customHeight="1" x14ac:dyDescent="0.15">
      <c r="B7" s="644" t="s">
        <v>233</v>
      </c>
      <c r="C7" s="645"/>
      <c r="D7" s="645"/>
      <c r="E7" s="645"/>
      <c r="F7" s="645"/>
      <c r="G7" s="645"/>
      <c r="H7" s="645"/>
      <c r="I7" s="645"/>
      <c r="J7" s="645"/>
      <c r="K7" s="645"/>
      <c r="L7" s="645"/>
      <c r="M7" s="645"/>
      <c r="N7" s="645"/>
      <c r="O7" s="645"/>
      <c r="P7" s="645"/>
      <c r="Q7" s="646"/>
      <c r="R7" s="647">
        <v>92</v>
      </c>
      <c r="S7" s="648"/>
      <c r="T7" s="648"/>
      <c r="U7" s="648"/>
      <c r="V7" s="648"/>
      <c r="W7" s="648"/>
      <c r="X7" s="648"/>
      <c r="Y7" s="649"/>
      <c r="Z7" s="650">
        <v>0</v>
      </c>
      <c r="AA7" s="650"/>
      <c r="AB7" s="650"/>
      <c r="AC7" s="650"/>
      <c r="AD7" s="651">
        <v>92</v>
      </c>
      <c r="AE7" s="651"/>
      <c r="AF7" s="651"/>
      <c r="AG7" s="651"/>
      <c r="AH7" s="651"/>
      <c r="AI7" s="651"/>
      <c r="AJ7" s="651"/>
      <c r="AK7" s="651"/>
      <c r="AL7" s="652">
        <v>0</v>
      </c>
      <c r="AM7" s="653"/>
      <c r="AN7" s="653"/>
      <c r="AO7" s="654"/>
      <c r="AP7" s="644" t="s">
        <v>234</v>
      </c>
      <c r="AQ7" s="645"/>
      <c r="AR7" s="645"/>
      <c r="AS7" s="645"/>
      <c r="AT7" s="645"/>
      <c r="AU7" s="645"/>
      <c r="AV7" s="645"/>
      <c r="AW7" s="645"/>
      <c r="AX7" s="645"/>
      <c r="AY7" s="645"/>
      <c r="AZ7" s="645"/>
      <c r="BA7" s="645"/>
      <c r="BB7" s="645"/>
      <c r="BC7" s="645"/>
      <c r="BD7" s="645"/>
      <c r="BE7" s="645"/>
      <c r="BF7" s="646"/>
      <c r="BG7" s="647">
        <v>27523</v>
      </c>
      <c r="BH7" s="648"/>
      <c r="BI7" s="648"/>
      <c r="BJ7" s="648"/>
      <c r="BK7" s="648"/>
      <c r="BL7" s="648"/>
      <c r="BM7" s="648"/>
      <c r="BN7" s="649"/>
      <c r="BO7" s="650">
        <v>30.5</v>
      </c>
      <c r="BP7" s="650"/>
      <c r="BQ7" s="650"/>
      <c r="BR7" s="650"/>
      <c r="BS7" s="651" t="s">
        <v>126</v>
      </c>
      <c r="BT7" s="651"/>
      <c r="BU7" s="651"/>
      <c r="BV7" s="651"/>
      <c r="BW7" s="651"/>
      <c r="BX7" s="651"/>
      <c r="BY7" s="651"/>
      <c r="BZ7" s="651"/>
      <c r="CA7" s="651"/>
      <c r="CB7" s="655"/>
      <c r="CD7" s="662" t="s">
        <v>235</v>
      </c>
      <c r="CE7" s="663"/>
      <c r="CF7" s="663"/>
      <c r="CG7" s="663"/>
      <c r="CH7" s="663"/>
      <c r="CI7" s="663"/>
      <c r="CJ7" s="663"/>
      <c r="CK7" s="663"/>
      <c r="CL7" s="663"/>
      <c r="CM7" s="663"/>
      <c r="CN7" s="663"/>
      <c r="CO7" s="663"/>
      <c r="CP7" s="663"/>
      <c r="CQ7" s="664"/>
      <c r="CR7" s="647">
        <v>605388</v>
      </c>
      <c r="CS7" s="648"/>
      <c r="CT7" s="648"/>
      <c r="CU7" s="648"/>
      <c r="CV7" s="648"/>
      <c r="CW7" s="648"/>
      <c r="CX7" s="648"/>
      <c r="CY7" s="649"/>
      <c r="CZ7" s="650">
        <v>30.9</v>
      </c>
      <c r="DA7" s="650"/>
      <c r="DB7" s="650"/>
      <c r="DC7" s="650"/>
      <c r="DD7" s="656">
        <v>72112</v>
      </c>
      <c r="DE7" s="648"/>
      <c r="DF7" s="648"/>
      <c r="DG7" s="648"/>
      <c r="DH7" s="648"/>
      <c r="DI7" s="648"/>
      <c r="DJ7" s="648"/>
      <c r="DK7" s="648"/>
      <c r="DL7" s="648"/>
      <c r="DM7" s="648"/>
      <c r="DN7" s="648"/>
      <c r="DO7" s="648"/>
      <c r="DP7" s="649"/>
      <c r="DQ7" s="656">
        <v>468019</v>
      </c>
      <c r="DR7" s="648"/>
      <c r="DS7" s="648"/>
      <c r="DT7" s="648"/>
      <c r="DU7" s="648"/>
      <c r="DV7" s="648"/>
      <c r="DW7" s="648"/>
      <c r="DX7" s="648"/>
      <c r="DY7" s="648"/>
      <c r="DZ7" s="648"/>
      <c r="EA7" s="648"/>
      <c r="EB7" s="648"/>
      <c r="EC7" s="657"/>
    </row>
    <row r="8" spans="2:143" ht="11.25" customHeight="1" x14ac:dyDescent="0.15">
      <c r="B8" s="644" t="s">
        <v>236</v>
      </c>
      <c r="C8" s="645"/>
      <c r="D8" s="645"/>
      <c r="E8" s="645"/>
      <c r="F8" s="645"/>
      <c r="G8" s="645"/>
      <c r="H8" s="645"/>
      <c r="I8" s="645"/>
      <c r="J8" s="645"/>
      <c r="K8" s="645"/>
      <c r="L8" s="645"/>
      <c r="M8" s="645"/>
      <c r="N8" s="645"/>
      <c r="O8" s="645"/>
      <c r="P8" s="645"/>
      <c r="Q8" s="646"/>
      <c r="R8" s="647">
        <v>483</v>
      </c>
      <c r="S8" s="648"/>
      <c r="T8" s="648"/>
      <c r="U8" s="648"/>
      <c r="V8" s="648"/>
      <c r="W8" s="648"/>
      <c r="X8" s="648"/>
      <c r="Y8" s="649"/>
      <c r="Z8" s="650">
        <v>0</v>
      </c>
      <c r="AA8" s="650"/>
      <c r="AB8" s="650"/>
      <c r="AC8" s="650"/>
      <c r="AD8" s="651">
        <v>483</v>
      </c>
      <c r="AE8" s="651"/>
      <c r="AF8" s="651"/>
      <c r="AG8" s="651"/>
      <c r="AH8" s="651"/>
      <c r="AI8" s="651"/>
      <c r="AJ8" s="651"/>
      <c r="AK8" s="651"/>
      <c r="AL8" s="652">
        <v>0.1</v>
      </c>
      <c r="AM8" s="653"/>
      <c r="AN8" s="653"/>
      <c r="AO8" s="654"/>
      <c r="AP8" s="644" t="s">
        <v>237</v>
      </c>
      <c r="AQ8" s="645"/>
      <c r="AR8" s="645"/>
      <c r="AS8" s="645"/>
      <c r="AT8" s="645"/>
      <c r="AU8" s="645"/>
      <c r="AV8" s="645"/>
      <c r="AW8" s="645"/>
      <c r="AX8" s="645"/>
      <c r="AY8" s="645"/>
      <c r="AZ8" s="645"/>
      <c r="BA8" s="645"/>
      <c r="BB8" s="645"/>
      <c r="BC8" s="645"/>
      <c r="BD8" s="645"/>
      <c r="BE8" s="645"/>
      <c r="BF8" s="646"/>
      <c r="BG8" s="647">
        <v>851</v>
      </c>
      <c r="BH8" s="648"/>
      <c r="BI8" s="648"/>
      <c r="BJ8" s="648"/>
      <c r="BK8" s="648"/>
      <c r="BL8" s="648"/>
      <c r="BM8" s="648"/>
      <c r="BN8" s="649"/>
      <c r="BO8" s="650">
        <v>0.9</v>
      </c>
      <c r="BP8" s="650"/>
      <c r="BQ8" s="650"/>
      <c r="BR8" s="650"/>
      <c r="BS8" s="656" t="s">
        <v>238</v>
      </c>
      <c r="BT8" s="648"/>
      <c r="BU8" s="648"/>
      <c r="BV8" s="648"/>
      <c r="BW8" s="648"/>
      <c r="BX8" s="648"/>
      <c r="BY8" s="648"/>
      <c r="BZ8" s="648"/>
      <c r="CA8" s="648"/>
      <c r="CB8" s="657"/>
      <c r="CD8" s="662" t="s">
        <v>239</v>
      </c>
      <c r="CE8" s="663"/>
      <c r="CF8" s="663"/>
      <c r="CG8" s="663"/>
      <c r="CH8" s="663"/>
      <c r="CI8" s="663"/>
      <c r="CJ8" s="663"/>
      <c r="CK8" s="663"/>
      <c r="CL8" s="663"/>
      <c r="CM8" s="663"/>
      <c r="CN8" s="663"/>
      <c r="CO8" s="663"/>
      <c r="CP8" s="663"/>
      <c r="CQ8" s="664"/>
      <c r="CR8" s="647">
        <v>153722</v>
      </c>
      <c r="CS8" s="648"/>
      <c r="CT8" s="648"/>
      <c r="CU8" s="648"/>
      <c r="CV8" s="648"/>
      <c r="CW8" s="648"/>
      <c r="CX8" s="648"/>
      <c r="CY8" s="649"/>
      <c r="CZ8" s="650">
        <v>7.9</v>
      </c>
      <c r="DA8" s="650"/>
      <c r="DB8" s="650"/>
      <c r="DC8" s="650"/>
      <c r="DD8" s="656">
        <v>3193</v>
      </c>
      <c r="DE8" s="648"/>
      <c r="DF8" s="648"/>
      <c r="DG8" s="648"/>
      <c r="DH8" s="648"/>
      <c r="DI8" s="648"/>
      <c r="DJ8" s="648"/>
      <c r="DK8" s="648"/>
      <c r="DL8" s="648"/>
      <c r="DM8" s="648"/>
      <c r="DN8" s="648"/>
      <c r="DO8" s="648"/>
      <c r="DP8" s="649"/>
      <c r="DQ8" s="656">
        <v>124223</v>
      </c>
      <c r="DR8" s="648"/>
      <c r="DS8" s="648"/>
      <c r="DT8" s="648"/>
      <c r="DU8" s="648"/>
      <c r="DV8" s="648"/>
      <c r="DW8" s="648"/>
      <c r="DX8" s="648"/>
      <c r="DY8" s="648"/>
      <c r="DZ8" s="648"/>
      <c r="EA8" s="648"/>
      <c r="EB8" s="648"/>
      <c r="EC8" s="657"/>
    </row>
    <row r="9" spans="2:143" ht="11.25" customHeight="1" x14ac:dyDescent="0.15">
      <c r="B9" s="644" t="s">
        <v>240</v>
      </c>
      <c r="C9" s="645"/>
      <c r="D9" s="645"/>
      <c r="E9" s="645"/>
      <c r="F9" s="645"/>
      <c r="G9" s="645"/>
      <c r="H9" s="645"/>
      <c r="I9" s="645"/>
      <c r="J9" s="645"/>
      <c r="K9" s="645"/>
      <c r="L9" s="645"/>
      <c r="M9" s="645"/>
      <c r="N9" s="645"/>
      <c r="O9" s="645"/>
      <c r="P9" s="645"/>
      <c r="Q9" s="646"/>
      <c r="R9" s="647">
        <v>523</v>
      </c>
      <c r="S9" s="648"/>
      <c r="T9" s="648"/>
      <c r="U9" s="648"/>
      <c r="V9" s="648"/>
      <c r="W9" s="648"/>
      <c r="X9" s="648"/>
      <c r="Y9" s="649"/>
      <c r="Z9" s="650">
        <v>0</v>
      </c>
      <c r="AA9" s="650"/>
      <c r="AB9" s="650"/>
      <c r="AC9" s="650"/>
      <c r="AD9" s="651">
        <v>523</v>
      </c>
      <c r="AE9" s="651"/>
      <c r="AF9" s="651"/>
      <c r="AG9" s="651"/>
      <c r="AH9" s="651"/>
      <c r="AI9" s="651"/>
      <c r="AJ9" s="651"/>
      <c r="AK9" s="651"/>
      <c r="AL9" s="652">
        <v>0.1</v>
      </c>
      <c r="AM9" s="653"/>
      <c r="AN9" s="653"/>
      <c r="AO9" s="654"/>
      <c r="AP9" s="644" t="s">
        <v>241</v>
      </c>
      <c r="AQ9" s="645"/>
      <c r="AR9" s="645"/>
      <c r="AS9" s="645"/>
      <c r="AT9" s="645"/>
      <c r="AU9" s="645"/>
      <c r="AV9" s="645"/>
      <c r="AW9" s="645"/>
      <c r="AX9" s="645"/>
      <c r="AY9" s="645"/>
      <c r="AZ9" s="645"/>
      <c r="BA9" s="645"/>
      <c r="BB9" s="645"/>
      <c r="BC9" s="645"/>
      <c r="BD9" s="645"/>
      <c r="BE9" s="645"/>
      <c r="BF9" s="646"/>
      <c r="BG9" s="647">
        <v>21969</v>
      </c>
      <c r="BH9" s="648"/>
      <c r="BI9" s="648"/>
      <c r="BJ9" s="648"/>
      <c r="BK9" s="648"/>
      <c r="BL9" s="648"/>
      <c r="BM9" s="648"/>
      <c r="BN9" s="649"/>
      <c r="BO9" s="650">
        <v>24.3</v>
      </c>
      <c r="BP9" s="650"/>
      <c r="BQ9" s="650"/>
      <c r="BR9" s="650"/>
      <c r="BS9" s="656" t="s">
        <v>126</v>
      </c>
      <c r="BT9" s="648"/>
      <c r="BU9" s="648"/>
      <c r="BV9" s="648"/>
      <c r="BW9" s="648"/>
      <c r="BX9" s="648"/>
      <c r="BY9" s="648"/>
      <c r="BZ9" s="648"/>
      <c r="CA9" s="648"/>
      <c r="CB9" s="657"/>
      <c r="CD9" s="662" t="s">
        <v>242</v>
      </c>
      <c r="CE9" s="663"/>
      <c r="CF9" s="663"/>
      <c r="CG9" s="663"/>
      <c r="CH9" s="663"/>
      <c r="CI9" s="663"/>
      <c r="CJ9" s="663"/>
      <c r="CK9" s="663"/>
      <c r="CL9" s="663"/>
      <c r="CM9" s="663"/>
      <c r="CN9" s="663"/>
      <c r="CO9" s="663"/>
      <c r="CP9" s="663"/>
      <c r="CQ9" s="664"/>
      <c r="CR9" s="647">
        <v>113895</v>
      </c>
      <c r="CS9" s="648"/>
      <c r="CT9" s="648"/>
      <c r="CU9" s="648"/>
      <c r="CV9" s="648"/>
      <c r="CW9" s="648"/>
      <c r="CX9" s="648"/>
      <c r="CY9" s="649"/>
      <c r="CZ9" s="650">
        <v>5.8</v>
      </c>
      <c r="DA9" s="650"/>
      <c r="DB9" s="650"/>
      <c r="DC9" s="650"/>
      <c r="DD9" s="656" t="s">
        <v>126</v>
      </c>
      <c r="DE9" s="648"/>
      <c r="DF9" s="648"/>
      <c r="DG9" s="648"/>
      <c r="DH9" s="648"/>
      <c r="DI9" s="648"/>
      <c r="DJ9" s="648"/>
      <c r="DK9" s="648"/>
      <c r="DL9" s="648"/>
      <c r="DM9" s="648"/>
      <c r="DN9" s="648"/>
      <c r="DO9" s="648"/>
      <c r="DP9" s="649"/>
      <c r="DQ9" s="656">
        <v>99509</v>
      </c>
      <c r="DR9" s="648"/>
      <c r="DS9" s="648"/>
      <c r="DT9" s="648"/>
      <c r="DU9" s="648"/>
      <c r="DV9" s="648"/>
      <c r="DW9" s="648"/>
      <c r="DX9" s="648"/>
      <c r="DY9" s="648"/>
      <c r="DZ9" s="648"/>
      <c r="EA9" s="648"/>
      <c r="EB9" s="648"/>
      <c r="EC9" s="657"/>
    </row>
    <row r="10" spans="2:143" ht="11.25" customHeight="1" x14ac:dyDescent="0.15">
      <c r="B10" s="644" t="s">
        <v>243</v>
      </c>
      <c r="C10" s="645"/>
      <c r="D10" s="645"/>
      <c r="E10" s="645"/>
      <c r="F10" s="645"/>
      <c r="G10" s="645"/>
      <c r="H10" s="645"/>
      <c r="I10" s="645"/>
      <c r="J10" s="645"/>
      <c r="K10" s="645"/>
      <c r="L10" s="645"/>
      <c r="M10" s="645"/>
      <c r="N10" s="645"/>
      <c r="O10" s="645"/>
      <c r="P10" s="645"/>
      <c r="Q10" s="646"/>
      <c r="R10" s="647" t="s">
        <v>126</v>
      </c>
      <c r="S10" s="648"/>
      <c r="T10" s="648"/>
      <c r="U10" s="648"/>
      <c r="V10" s="648"/>
      <c r="W10" s="648"/>
      <c r="X10" s="648"/>
      <c r="Y10" s="649"/>
      <c r="Z10" s="650" t="s">
        <v>126</v>
      </c>
      <c r="AA10" s="650"/>
      <c r="AB10" s="650"/>
      <c r="AC10" s="650"/>
      <c r="AD10" s="651" t="s">
        <v>126</v>
      </c>
      <c r="AE10" s="651"/>
      <c r="AF10" s="651"/>
      <c r="AG10" s="651"/>
      <c r="AH10" s="651"/>
      <c r="AI10" s="651"/>
      <c r="AJ10" s="651"/>
      <c r="AK10" s="651"/>
      <c r="AL10" s="652" t="s">
        <v>126</v>
      </c>
      <c r="AM10" s="653"/>
      <c r="AN10" s="653"/>
      <c r="AO10" s="654"/>
      <c r="AP10" s="644" t="s">
        <v>244</v>
      </c>
      <c r="AQ10" s="645"/>
      <c r="AR10" s="645"/>
      <c r="AS10" s="645"/>
      <c r="AT10" s="645"/>
      <c r="AU10" s="645"/>
      <c r="AV10" s="645"/>
      <c r="AW10" s="645"/>
      <c r="AX10" s="645"/>
      <c r="AY10" s="645"/>
      <c r="AZ10" s="645"/>
      <c r="BA10" s="645"/>
      <c r="BB10" s="645"/>
      <c r="BC10" s="645"/>
      <c r="BD10" s="645"/>
      <c r="BE10" s="645"/>
      <c r="BF10" s="646"/>
      <c r="BG10" s="647">
        <v>2900</v>
      </c>
      <c r="BH10" s="648"/>
      <c r="BI10" s="648"/>
      <c r="BJ10" s="648"/>
      <c r="BK10" s="648"/>
      <c r="BL10" s="648"/>
      <c r="BM10" s="648"/>
      <c r="BN10" s="649"/>
      <c r="BO10" s="650">
        <v>3.2</v>
      </c>
      <c r="BP10" s="650"/>
      <c r="BQ10" s="650"/>
      <c r="BR10" s="650"/>
      <c r="BS10" s="656" t="s">
        <v>238</v>
      </c>
      <c r="BT10" s="648"/>
      <c r="BU10" s="648"/>
      <c r="BV10" s="648"/>
      <c r="BW10" s="648"/>
      <c r="BX10" s="648"/>
      <c r="BY10" s="648"/>
      <c r="BZ10" s="648"/>
      <c r="CA10" s="648"/>
      <c r="CB10" s="657"/>
      <c r="CD10" s="662" t="s">
        <v>245</v>
      </c>
      <c r="CE10" s="663"/>
      <c r="CF10" s="663"/>
      <c r="CG10" s="663"/>
      <c r="CH10" s="663"/>
      <c r="CI10" s="663"/>
      <c r="CJ10" s="663"/>
      <c r="CK10" s="663"/>
      <c r="CL10" s="663"/>
      <c r="CM10" s="663"/>
      <c r="CN10" s="663"/>
      <c r="CO10" s="663"/>
      <c r="CP10" s="663"/>
      <c r="CQ10" s="664"/>
      <c r="CR10" s="647" t="s">
        <v>238</v>
      </c>
      <c r="CS10" s="648"/>
      <c r="CT10" s="648"/>
      <c r="CU10" s="648"/>
      <c r="CV10" s="648"/>
      <c r="CW10" s="648"/>
      <c r="CX10" s="648"/>
      <c r="CY10" s="649"/>
      <c r="CZ10" s="650" t="s">
        <v>126</v>
      </c>
      <c r="DA10" s="650"/>
      <c r="DB10" s="650"/>
      <c r="DC10" s="650"/>
      <c r="DD10" s="656" t="s">
        <v>238</v>
      </c>
      <c r="DE10" s="648"/>
      <c r="DF10" s="648"/>
      <c r="DG10" s="648"/>
      <c r="DH10" s="648"/>
      <c r="DI10" s="648"/>
      <c r="DJ10" s="648"/>
      <c r="DK10" s="648"/>
      <c r="DL10" s="648"/>
      <c r="DM10" s="648"/>
      <c r="DN10" s="648"/>
      <c r="DO10" s="648"/>
      <c r="DP10" s="649"/>
      <c r="DQ10" s="656" t="s">
        <v>238</v>
      </c>
      <c r="DR10" s="648"/>
      <c r="DS10" s="648"/>
      <c r="DT10" s="648"/>
      <c r="DU10" s="648"/>
      <c r="DV10" s="648"/>
      <c r="DW10" s="648"/>
      <c r="DX10" s="648"/>
      <c r="DY10" s="648"/>
      <c r="DZ10" s="648"/>
      <c r="EA10" s="648"/>
      <c r="EB10" s="648"/>
      <c r="EC10" s="657"/>
    </row>
    <row r="11" spans="2:143" ht="11.25" customHeight="1" x14ac:dyDescent="0.15">
      <c r="B11" s="644" t="s">
        <v>246</v>
      </c>
      <c r="C11" s="645"/>
      <c r="D11" s="645"/>
      <c r="E11" s="645"/>
      <c r="F11" s="645"/>
      <c r="G11" s="645"/>
      <c r="H11" s="645"/>
      <c r="I11" s="645"/>
      <c r="J11" s="645"/>
      <c r="K11" s="645"/>
      <c r="L11" s="645"/>
      <c r="M11" s="645"/>
      <c r="N11" s="645"/>
      <c r="O11" s="645"/>
      <c r="P11" s="645"/>
      <c r="Q11" s="646"/>
      <c r="R11" s="647">
        <v>12335</v>
      </c>
      <c r="S11" s="648"/>
      <c r="T11" s="648"/>
      <c r="U11" s="648"/>
      <c r="V11" s="648"/>
      <c r="W11" s="648"/>
      <c r="X11" s="648"/>
      <c r="Y11" s="649"/>
      <c r="Z11" s="652">
        <v>0.6</v>
      </c>
      <c r="AA11" s="653"/>
      <c r="AB11" s="653"/>
      <c r="AC11" s="665"/>
      <c r="AD11" s="656">
        <v>12335</v>
      </c>
      <c r="AE11" s="648"/>
      <c r="AF11" s="648"/>
      <c r="AG11" s="648"/>
      <c r="AH11" s="648"/>
      <c r="AI11" s="648"/>
      <c r="AJ11" s="648"/>
      <c r="AK11" s="649"/>
      <c r="AL11" s="652">
        <v>1.4</v>
      </c>
      <c r="AM11" s="653"/>
      <c r="AN11" s="653"/>
      <c r="AO11" s="654"/>
      <c r="AP11" s="644" t="s">
        <v>247</v>
      </c>
      <c r="AQ11" s="645"/>
      <c r="AR11" s="645"/>
      <c r="AS11" s="645"/>
      <c r="AT11" s="645"/>
      <c r="AU11" s="645"/>
      <c r="AV11" s="645"/>
      <c r="AW11" s="645"/>
      <c r="AX11" s="645"/>
      <c r="AY11" s="645"/>
      <c r="AZ11" s="645"/>
      <c r="BA11" s="645"/>
      <c r="BB11" s="645"/>
      <c r="BC11" s="645"/>
      <c r="BD11" s="645"/>
      <c r="BE11" s="645"/>
      <c r="BF11" s="646"/>
      <c r="BG11" s="647">
        <v>1803</v>
      </c>
      <c r="BH11" s="648"/>
      <c r="BI11" s="648"/>
      <c r="BJ11" s="648"/>
      <c r="BK11" s="648"/>
      <c r="BL11" s="648"/>
      <c r="BM11" s="648"/>
      <c r="BN11" s="649"/>
      <c r="BO11" s="650">
        <v>2</v>
      </c>
      <c r="BP11" s="650"/>
      <c r="BQ11" s="650"/>
      <c r="BR11" s="650"/>
      <c r="BS11" s="656" t="s">
        <v>238</v>
      </c>
      <c r="BT11" s="648"/>
      <c r="BU11" s="648"/>
      <c r="BV11" s="648"/>
      <c r="BW11" s="648"/>
      <c r="BX11" s="648"/>
      <c r="BY11" s="648"/>
      <c r="BZ11" s="648"/>
      <c r="CA11" s="648"/>
      <c r="CB11" s="657"/>
      <c r="CD11" s="662" t="s">
        <v>248</v>
      </c>
      <c r="CE11" s="663"/>
      <c r="CF11" s="663"/>
      <c r="CG11" s="663"/>
      <c r="CH11" s="663"/>
      <c r="CI11" s="663"/>
      <c r="CJ11" s="663"/>
      <c r="CK11" s="663"/>
      <c r="CL11" s="663"/>
      <c r="CM11" s="663"/>
      <c r="CN11" s="663"/>
      <c r="CO11" s="663"/>
      <c r="CP11" s="663"/>
      <c r="CQ11" s="664"/>
      <c r="CR11" s="647">
        <v>176000</v>
      </c>
      <c r="CS11" s="648"/>
      <c r="CT11" s="648"/>
      <c r="CU11" s="648"/>
      <c r="CV11" s="648"/>
      <c r="CW11" s="648"/>
      <c r="CX11" s="648"/>
      <c r="CY11" s="649"/>
      <c r="CZ11" s="650">
        <v>9</v>
      </c>
      <c r="DA11" s="650"/>
      <c r="DB11" s="650"/>
      <c r="DC11" s="650"/>
      <c r="DD11" s="656">
        <v>122544</v>
      </c>
      <c r="DE11" s="648"/>
      <c r="DF11" s="648"/>
      <c r="DG11" s="648"/>
      <c r="DH11" s="648"/>
      <c r="DI11" s="648"/>
      <c r="DJ11" s="648"/>
      <c r="DK11" s="648"/>
      <c r="DL11" s="648"/>
      <c r="DM11" s="648"/>
      <c r="DN11" s="648"/>
      <c r="DO11" s="648"/>
      <c r="DP11" s="649"/>
      <c r="DQ11" s="656">
        <v>68970</v>
      </c>
      <c r="DR11" s="648"/>
      <c r="DS11" s="648"/>
      <c r="DT11" s="648"/>
      <c r="DU11" s="648"/>
      <c r="DV11" s="648"/>
      <c r="DW11" s="648"/>
      <c r="DX11" s="648"/>
      <c r="DY11" s="648"/>
      <c r="DZ11" s="648"/>
      <c r="EA11" s="648"/>
      <c r="EB11" s="648"/>
      <c r="EC11" s="657"/>
    </row>
    <row r="12" spans="2:143" ht="11.25" customHeight="1" x14ac:dyDescent="0.15">
      <c r="B12" s="644" t="s">
        <v>249</v>
      </c>
      <c r="C12" s="645"/>
      <c r="D12" s="645"/>
      <c r="E12" s="645"/>
      <c r="F12" s="645"/>
      <c r="G12" s="645"/>
      <c r="H12" s="645"/>
      <c r="I12" s="645"/>
      <c r="J12" s="645"/>
      <c r="K12" s="645"/>
      <c r="L12" s="645"/>
      <c r="M12" s="645"/>
      <c r="N12" s="645"/>
      <c r="O12" s="645"/>
      <c r="P12" s="645"/>
      <c r="Q12" s="646"/>
      <c r="R12" s="647" t="s">
        <v>126</v>
      </c>
      <c r="S12" s="648"/>
      <c r="T12" s="648"/>
      <c r="U12" s="648"/>
      <c r="V12" s="648"/>
      <c r="W12" s="648"/>
      <c r="X12" s="648"/>
      <c r="Y12" s="649"/>
      <c r="Z12" s="650" t="s">
        <v>126</v>
      </c>
      <c r="AA12" s="650"/>
      <c r="AB12" s="650"/>
      <c r="AC12" s="650"/>
      <c r="AD12" s="651" t="s">
        <v>238</v>
      </c>
      <c r="AE12" s="651"/>
      <c r="AF12" s="651"/>
      <c r="AG12" s="651"/>
      <c r="AH12" s="651"/>
      <c r="AI12" s="651"/>
      <c r="AJ12" s="651"/>
      <c r="AK12" s="651"/>
      <c r="AL12" s="652" t="s">
        <v>126</v>
      </c>
      <c r="AM12" s="653"/>
      <c r="AN12" s="653"/>
      <c r="AO12" s="654"/>
      <c r="AP12" s="644" t="s">
        <v>250</v>
      </c>
      <c r="AQ12" s="645"/>
      <c r="AR12" s="645"/>
      <c r="AS12" s="645"/>
      <c r="AT12" s="645"/>
      <c r="AU12" s="645"/>
      <c r="AV12" s="645"/>
      <c r="AW12" s="645"/>
      <c r="AX12" s="645"/>
      <c r="AY12" s="645"/>
      <c r="AZ12" s="645"/>
      <c r="BA12" s="645"/>
      <c r="BB12" s="645"/>
      <c r="BC12" s="645"/>
      <c r="BD12" s="645"/>
      <c r="BE12" s="645"/>
      <c r="BF12" s="646"/>
      <c r="BG12" s="647">
        <v>59407</v>
      </c>
      <c r="BH12" s="648"/>
      <c r="BI12" s="648"/>
      <c r="BJ12" s="648"/>
      <c r="BK12" s="648"/>
      <c r="BL12" s="648"/>
      <c r="BM12" s="648"/>
      <c r="BN12" s="649"/>
      <c r="BO12" s="650">
        <v>65.7</v>
      </c>
      <c r="BP12" s="650"/>
      <c r="BQ12" s="650"/>
      <c r="BR12" s="650"/>
      <c r="BS12" s="656">
        <v>9044</v>
      </c>
      <c r="BT12" s="648"/>
      <c r="BU12" s="648"/>
      <c r="BV12" s="648"/>
      <c r="BW12" s="648"/>
      <c r="BX12" s="648"/>
      <c r="BY12" s="648"/>
      <c r="BZ12" s="648"/>
      <c r="CA12" s="648"/>
      <c r="CB12" s="657"/>
      <c r="CD12" s="662" t="s">
        <v>251</v>
      </c>
      <c r="CE12" s="663"/>
      <c r="CF12" s="663"/>
      <c r="CG12" s="663"/>
      <c r="CH12" s="663"/>
      <c r="CI12" s="663"/>
      <c r="CJ12" s="663"/>
      <c r="CK12" s="663"/>
      <c r="CL12" s="663"/>
      <c r="CM12" s="663"/>
      <c r="CN12" s="663"/>
      <c r="CO12" s="663"/>
      <c r="CP12" s="663"/>
      <c r="CQ12" s="664"/>
      <c r="CR12" s="647">
        <v>161172</v>
      </c>
      <c r="CS12" s="648"/>
      <c r="CT12" s="648"/>
      <c r="CU12" s="648"/>
      <c r="CV12" s="648"/>
      <c r="CW12" s="648"/>
      <c r="CX12" s="648"/>
      <c r="CY12" s="649"/>
      <c r="CZ12" s="650">
        <v>8.1999999999999993</v>
      </c>
      <c r="DA12" s="650"/>
      <c r="DB12" s="650"/>
      <c r="DC12" s="650"/>
      <c r="DD12" s="656">
        <v>41310</v>
      </c>
      <c r="DE12" s="648"/>
      <c r="DF12" s="648"/>
      <c r="DG12" s="648"/>
      <c r="DH12" s="648"/>
      <c r="DI12" s="648"/>
      <c r="DJ12" s="648"/>
      <c r="DK12" s="648"/>
      <c r="DL12" s="648"/>
      <c r="DM12" s="648"/>
      <c r="DN12" s="648"/>
      <c r="DO12" s="648"/>
      <c r="DP12" s="649"/>
      <c r="DQ12" s="656">
        <v>128650</v>
      </c>
      <c r="DR12" s="648"/>
      <c r="DS12" s="648"/>
      <c r="DT12" s="648"/>
      <c r="DU12" s="648"/>
      <c r="DV12" s="648"/>
      <c r="DW12" s="648"/>
      <c r="DX12" s="648"/>
      <c r="DY12" s="648"/>
      <c r="DZ12" s="648"/>
      <c r="EA12" s="648"/>
      <c r="EB12" s="648"/>
      <c r="EC12" s="657"/>
    </row>
    <row r="13" spans="2:143" ht="11.25" customHeight="1" x14ac:dyDescent="0.15">
      <c r="B13" s="644" t="s">
        <v>252</v>
      </c>
      <c r="C13" s="645"/>
      <c r="D13" s="645"/>
      <c r="E13" s="645"/>
      <c r="F13" s="645"/>
      <c r="G13" s="645"/>
      <c r="H13" s="645"/>
      <c r="I13" s="645"/>
      <c r="J13" s="645"/>
      <c r="K13" s="645"/>
      <c r="L13" s="645"/>
      <c r="M13" s="645"/>
      <c r="N13" s="645"/>
      <c r="O13" s="645"/>
      <c r="P13" s="645"/>
      <c r="Q13" s="646"/>
      <c r="R13" s="647" t="s">
        <v>238</v>
      </c>
      <c r="S13" s="648"/>
      <c r="T13" s="648"/>
      <c r="U13" s="648"/>
      <c r="V13" s="648"/>
      <c r="W13" s="648"/>
      <c r="X13" s="648"/>
      <c r="Y13" s="649"/>
      <c r="Z13" s="650" t="s">
        <v>238</v>
      </c>
      <c r="AA13" s="650"/>
      <c r="AB13" s="650"/>
      <c r="AC13" s="650"/>
      <c r="AD13" s="651" t="s">
        <v>126</v>
      </c>
      <c r="AE13" s="651"/>
      <c r="AF13" s="651"/>
      <c r="AG13" s="651"/>
      <c r="AH13" s="651"/>
      <c r="AI13" s="651"/>
      <c r="AJ13" s="651"/>
      <c r="AK13" s="651"/>
      <c r="AL13" s="652" t="s">
        <v>238</v>
      </c>
      <c r="AM13" s="653"/>
      <c r="AN13" s="653"/>
      <c r="AO13" s="654"/>
      <c r="AP13" s="644" t="s">
        <v>253</v>
      </c>
      <c r="AQ13" s="645"/>
      <c r="AR13" s="645"/>
      <c r="AS13" s="645"/>
      <c r="AT13" s="645"/>
      <c r="AU13" s="645"/>
      <c r="AV13" s="645"/>
      <c r="AW13" s="645"/>
      <c r="AX13" s="645"/>
      <c r="AY13" s="645"/>
      <c r="AZ13" s="645"/>
      <c r="BA13" s="645"/>
      <c r="BB13" s="645"/>
      <c r="BC13" s="645"/>
      <c r="BD13" s="645"/>
      <c r="BE13" s="645"/>
      <c r="BF13" s="646"/>
      <c r="BG13" s="647">
        <v>58095</v>
      </c>
      <c r="BH13" s="648"/>
      <c r="BI13" s="648"/>
      <c r="BJ13" s="648"/>
      <c r="BK13" s="648"/>
      <c r="BL13" s="648"/>
      <c r="BM13" s="648"/>
      <c r="BN13" s="649"/>
      <c r="BO13" s="650">
        <v>64.3</v>
      </c>
      <c r="BP13" s="650"/>
      <c r="BQ13" s="650"/>
      <c r="BR13" s="650"/>
      <c r="BS13" s="656">
        <v>9044</v>
      </c>
      <c r="BT13" s="648"/>
      <c r="BU13" s="648"/>
      <c r="BV13" s="648"/>
      <c r="BW13" s="648"/>
      <c r="BX13" s="648"/>
      <c r="BY13" s="648"/>
      <c r="BZ13" s="648"/>
      <c r="CA13" s="648"/>
      <c r="CB13" s="657"/>
      <c r="CD13" s="662" t="s">
        <v>254</v>
      </c>
      <c r="CE13" s="663"/>
      <c r="CF13" s="663"/>
      <c r="CG13" s="663"/>
      <c r="CH13" s="663"/>
      <c r="CI13" s="663"/>
      <c r="CJ13" s="663"/>
      <c r="CK13" s="663"/>
      <c r="CL13" s="663"/>
      <c r="CM13" s="663"/>
      <c r="CN13" s="663"/>
      <c r="CO13" s="663"/>
      <c r="CP13" s="663"/>
      <c r="CQ13" s="664"/>
      <c r="CR13" s="647">
        <v>148240</v>
      </c>
      <c r="CS13" s="648"/>
      <c r="CT13" s="648"/>
      <c r="CU13" s="648"/>
      <c r="CV13" s="648"/>
      <c r="CW13" s="648"/>
      <c r="CX13" s="648"/>
      <c r="CY13" s="649"/>
      <c r="CZ13" s="650">
        <v>7.6</v>
      </c>
      <c r="DA13" s="650"/>
      <c r="DB13" s="650"/>
      <c r="DC13" s="650"/>
      <c r="DD13" s="656">
        <v>125769</v>
      </c>
      <c r="DE13" s="648"/>
      <c r="DF13" s="648"/>
      <c r="DG13" s="648"/>
      <c r="DH13" s="648"/>
      <c r="DI13" s="648"/>
      <c r="DJ13" s="648"/>
      <c r="DK13" s="648"/>
      <c r="DL13" s="648"/>
      <c r="DM13" s="648"/>
      <c r="DN13" s="648"/>
      <c r="DO13" s="648"/>
      <c r="DP13" s="649"/>
      <c r="DQ13" s="656">
        <v>59847</v>
      </c>
      <c r="DR13" s="648"/>
      <c r="DS13" s="648"/>
      <c r="DT13" s="648"/>
      <c r="DU13" s="648"/>
      <c r="DV13" s="648"/>
      <c r="DW13" s="648"/>
      <c r="DX13" s="648"/>
      <c r="DY13" s="648"/>
      <c r="DZ13" s="648"/>
      <c r="EA13" s="648"/>
      <c r="EB13" s="648"/>
      <c r="EC13" s="657"/>
    </row>
    <row r="14" spans="2:143" ht="11.25" customHeight="1" x14ac:dyDescent="0.15">
      <c r="B14" s="644" t="s">
        <v>255</v>
      </c>
      <c r="C14" s="645"/>
      <c r="D14" s="645"/>
      <c r="E14" s="645"/>
      <c r="F14" s="645"/>
      <c r="G14" s="645"/>
      <c r="H14" s="645"/>
      <c r="I14" s="645"/>
      <c r="J14" s="645"/>
      <c r="K14" s="645"/>
      <c r="L14" s="645"/>
      <c r="M14" s="645"/>
      <c r="N14" s="645"/>
      <c r="O14" s="645"/>
      <c r="P14" s="645"/>
      <c r="Q14" s="646"/>
      <c r="R14" s="647" t="s">
        <v>238</v>
      </c>
      <c r="S14" s="648"/>
      <c r="T14" s="648"/>
      <c r="U14" s="648"/>
      <c r="V14" s="648"/>
      <c r="W14" s="648"/>
      <c r="X14" s="648"/>
      <c r="Y14" s="649"/>
      <c r="Z14" s="650" t="s">
        <v>126</v>
      </c>
      <c r="AA14" s="650"/>
      <c r="AB14" s="650"/>
      <c r="AC14" s="650"/>
      <c r="AD14" s="651" t="s">
        <v>238</v>
      </c>
      <c r="AE14" s="651"/>
      <c r="AF14" s="651"/>
      <c r="AG14" s="651"/>
      <c r="AH14" s="651"/>
      <c r="AI14" s="651"/>
      <c r="AJ14" s="651"/>
      <c r="AK14" s="651"/>
      <c r="AL14" s="652" t="s">
        <v>238</v>
      </c>
      <c r="AM14" s="653"/>
      <c r="AN14" s="653"/>
      <c r="AO14" s="654"/>
      <c r="AP14" s="644" t="s">
        <v>256</v>
      </c>
      <c r="AQ14" s="645"/>
      <c r="AR14" s="645"/>
      <c r="AS14" s="645"/>
      <c r="AT14" s="645"/>
      <c r="AU14" s="645"/>
      <c r="AV14" s="645"/>
      <c r="AW14" s="645"/>
      <c r="AX14" s="645"/>
      <c r="AY14" s="645"/>
      <c r="AZ14" s="645"/>
      <c r="BA14" s="645"/>
      <c r="BB14" s="645"/>
      <c r="BC14" s="645"/>
      <c r="BD14" s="645"/>
      <c r="BE14" s="645"/>
      <c r="BF14" s="646"/>
      <c r="BG14" s="647">
        <v>1992</v>
      </c>
      <c r="BH14" s="648"/>
      <c r="BI14" s="648"/>
      <c r="BJ14" s="648"/>
      <c r="BK14" s="648"/>
      <c r="BL14" s="648"/>
      <c r="BM14" s="648"/>
      <c r="BN14" s="649"/>
      <c r="BO14" s="650">
        <v>2.2000000000000002</v>
      </c>
      <c r="BP14" s="650"/>
      <c r="BQ14" s="650"/>
      <c r="BR14" s="650"/>
      <c r="BS14" s="656" t="s">
        <v>238</v>
      </c>
      <c r="BT14" s="648"/>
      <c r="BU14" s="648"/>
      <c r="BV14" s="648"/>
      <c r="BW14" s="648"/>
      <c r="BX14" s="648"/>
      <c r="BY14" s="648"/>
      <c r="BZ14" s="648"/>
      <c r="CA14" s="648"/>
      <c r="CB14" s="657"/>
      <c r="CD14" s="662" t="s">
        <v>257</v>
      </c>
      <c r="CE14" s="663"/>
      <c r="CF14" s="663"/>
      <c r="CG14" s="663"/>
      <c r="CH14" s="663"/>
      <c r="CI14" s="663"/>
      <c r="CJ14" s="663"/>
      <c r="CK14" s="663"/>
      <c r="CL14" s="663"/>
      <c r="CM14" s="663"/>
      <c r="CN14" s="663"/>
      <c r="CO14" s="663"/>
      <c r="CP14" s="663"/>
      <c r="CQ14" s="664"/>
      <c r="CR14" s="647">
        <v>251887</v>
      </c>
      <c r="CS14" s="648"/>
      <c r="CT14" s="648"/>
      <c r="CU14" s="648"/>
      <c r="CV14" s="648"/>
      <c r="CW14" s="648"/>
      <c r="CX14" s="648"/>
      <c r="CY14" s="649"/>
      <c r="CZ14" s="650">
        <v>12.9</v>
      </c>
      <c r="DA14" s="650"/>
      <c r="DB14" s="650"/>
      <c r="DC14" s="650"/>
      <c r="DD14" s="656">
        <v>152216</v>
      </c>
      <c r="DE14" s="648"/>
      <c r="DF14" s="648"/>
      <c r="DG14" s="648"/>
      <c r="DH14" s="648"/>
      <c r="DI14" s="648"/>
      <c r="DJ14" s="648"/>
      <c r="DK14" s="648"/>
      <c r="DL14" s="648"/>
      <c r="DM14" s="648"/>
      <c r="DN14" s="648"/>
      <c r="DO14" s="648"/>
      <c r="DP14" s="649"/>
      <c r="DQ14" s="656">
        <v>95438</v>
      </c>
      <c r="DR14" s="648"/>
      <c r="DS14" s="648"/>
      <c r="DT14" s="648"/>
      <c r="DU14" s="648"/>
      <c r="DV14" s="648"/>
      <c r="DW14" s="648"/>
      <c r="DX14" s="648"/>
      <c r="DY14" s="648"/>
      <c r="DZ14" s="648"/>
      <c r="EA14" s="648"/>
      <c r="EB14" s="648"/>
      <c r="EC14" s="657"/>
    </row>
    <row r="15" spans="2:143" ht="11.25" customHeight="1" x14ac:dyDescent="0.15">
      <c r="B15" s="644" t="s">
        <v>258</v>
      </c>
      <c r="C15" s="645"/>
      <c r="D15" s="645"/>
      <c r="E15" s="645"/>
      <c r="F15" s="645"/>
      <c r="G15" s="645"/>
      <c r="H15" s="645"/>
      <c r="I15" s="645"/>
      <c r="J15" s="645"/>
      <c r="K15" s="645"/>
      <c r="L15" s="645"/>
      <c r="M15" s="645"/>
      <c r="N15" s="645"/>
      <c r="O15" s="645"/>
      <c r="P15" s="645"/>
      <c r="Q15" s="646"/>
      <c r="R15" s="647" t="s">
        <v>126</v>
      </c>
      <c r="S15" s="648"/>
      <c r="T15" s="648"/>
      <c r="U15" s="648"/>
      <c r="V15" s="648"/>
      <c r="W15" s="648"/>
      <c r="X15" s="648"/>
      <c r="Y15" s="649"/>
      <c r="Z15" s="650" t="s">
        <v>238</v>
      </c>
      <c r="AA15" s="650"/>
      <c r="AB15" s="650"/>
      <c r="AC15" s="650"/>
      <c r="AD15" s="651" t="s">
        <v>238</v>
      </c>
      <c r="AE15" s="651"/>
      <c r="AF15" s="651"/>
      <c r="AG15" s="651"/>
      <c r="AH15" s="651"/>
      <c r="AI15" s="651"/>
      <c r="AJ15" s="651"/>
      <c r="AK15" s="651"/>
      <c r="AL15" s="652" t="s">
        <v>126</v>
      </c>
      <c r="AM15" s="653"/>
      <c r="AN15" s="653"/>
      <c r="AO15" s="654"/>
      <c r="AP15" s="644" t="s">
        <v>259</v>
      </c>
      <c r="AQ15" s="645"/>
      <c r="AR15" s="645"/>
      <c r="AS15" s="645"/>
      <c r="AT15" s="645"/>
      <c r="AU15" s="645"/>
      <c r="AV15" s="645"/>
      <c r="AW15" s="645"/>
      <c r="AX15" s="645"/>
      <c r="AY15" s="645"/>
      <c r="AZ15" s="645"/>
      <c r="BA15" s="645"/>
      <c r="BB15" s="645"/>
      <c r="BC15" s="645"/>
      <c r="BD15" s="645"/>
      <c r="BE15" s="645"/>
      <c r="BF15" s="646"/>
      <c r="BG15" s="647">
        <v>1435</v>
      </c>
      <c r="BH15" s="648"/>
      <c r="BI15" s="648"/>
      <c r="BJ15" s="648"/>
      <c r="BK15" s="648"/>
      <c r="BL15" s="648"/>
      <c r="BM15" s="648"/>
      <c r="BN15" s="649"/>
      <c r="BO15" s="650">
        <v>1.6</v>
      </c>
      <c r="BP15" s="650"/>
      <c r="BQ15" s="650"/>
      <c r="BR15" s="650"/>
      <c r="BS15" s="656" t="s">
        <v>238</v>
      </c>
      <c r="BT15" s="648"/>
      <c r="BU15" s="648"/>
      <c r="BV15" s="648"/>
      <c r="BW15" s="648"/>
      <c r="BX15" s="648"/>
      <c r="BY15" s="648"/>
      <c r="BZ15" s="648"/>
      <c r="CA15" s="648"/>
      <c r="CB15" s="657"/>
      <c r="CD15" s="662" t="s">
        <v>260</v>
      </c>
      <c r="CE15" s="663"/>
      <c r="CF15" s="663"/>
      <c r="CG15" s="663"/>
      <c r="CH15" s="663"/>
      <c r="CI15" s="663"/>
      <c r="CJ15" s="663"/>
      <c r="CK15" s="663"/>
      <c r="CL15" s="663"/>
      <c r="CM15" s="663"/>
      <c r="CN15" s="663"/>
      <c r="CO15" s="663"/>
      <c r="CP15" s="663"/>
      <c r="CQ15" s="664"/>
      <c r="CR15" s="647">
        <v>106852</v>
      </c>
      <c r="CS15" s="648"/>
      <c r="CT15" s="648"/>
      <c r="CU15" s="648"/>
      <c r="CV15" s="648"/>
      <c r="CW15" s="648"/>
      <c r="CX15" s="648"/>
      <c r="CY15" s="649"/>
      <c r="CZ15" s="650">
        <v>5.5</v>
      </c>
      <c r="DA15" s="650"/>
      <c r="DB15" s="650"/>
      <c r="DC15" s="650"/>
      <c r="DD15" s="656">
        <v>2220</v>
      </c>
      <c r="DE15" s="648"/>
      <c r="DF15" s="648"/>
      <c r="DG15" s="648"/>
      <c r="DH15" s="648"/>
      <c r="DI15" s="648"/>
      <c r="DJ15" s="648"/>
      <c r="DK15" s="648"/>
      <c r="DL15" s="648"/>
      <c r="DM15" s="648"/>
      <c r="DN15" s="648"/>
      <c r="DO15" s="648"/>
      <c r="DP15" s="649"/>
      <c r="DQ15" s="656">
        <v>99675</v>
      </c>
      <c r="DR15" s="648"/>
      <c r="DS15" s="648"/>
      <c r="DT15" s="648"/>
      <c r="DU15" s="648"/>
      <c r="DV15" s="648"/>
      <c r="DW15" s="648"/>
      <c r="DX15" s="648"/>
      <c r="DY15" s="648"/>
      <c r="DZ15" s="648"/>
      <c r="EA15" s="648"/>
      <c r="EB15" s="648"/>
      <c r="EC15" s="657"/>
    </row>
    <row r="16" spans="2:143" ht="11.25" customHeight="1" x14ac:dyDescent="0.15">
      <c r="B16" s="644" t="s">
        <v>261</v>
      </c>
      <c r="C16" s="645"/>
      <c r="D16" s="645"/>
      <c r="E16" s="645"/>
      <c r="F16" s="645"/>
      <c r="G16" s="645"/>
      <c r="H16" s="645"/>
      <c r="I16" s="645"/>
      <c r="J16" s="645"/>
      <c r="K16" s="645"/>
      <c r="L16" s="645"/>
      <c r="M16" s="645"/>
      <c r="N16" s="645"/>
      <c r="O16" s="645"/>
      <c r="P16" s="645"/>
      <c r="Q16" s="646"/>
      <c r="R16" s="647">
        <v>1232</v>
      </c>
      <c r="S16" s="648"/>
      <c r="T16" s="648"/>
      <c r="U16" s="648"/>
      <c r="V16" s="648"/>
      <c r="W16" s="648"/>
      <c r="X16" s="648"/>
      <c r="Y16" s="649"/>
      <c r="Z16" s="650">
        <v>0.1</v>
      </c>
      <c r="AA16" s="650"/>
      <c r="AB16" s="650"/>
      <c r="AC16" s="650"/>
      <c r="AD16" s="651">
        <v>1232</v>
      </c>
      <c r="AE16" s="651"/>
      <c r="AF16" s="651"/>
      <c r="AG16" s="651"/>
      <c r="AH16" s="651"/>
      <c r="AI16" s="651"/>
      <c r="AJ16" s="651"/>
      <c r="AK16" s="651"/>
      <c r="AL16" s="652">
        <v>0.1</v>
      </c>
      <c r="AM16" s="653"/>
      <c r="AN16" s="653"/>
      <c r="AO16" s="654"/>
      <c r="AP16" s="644" t="s">
        <v>262</v>
      </c>
      <c r="AQ16" s="645"/>
      <c r="AR16" s="645"/>
      <c r="AS16" s="645"/>
      <c r="AT16" s="645"/>
      <c r="AU16" s="645"/>
      <c r="AV16" s="645"/>
      <c r="AW16" s="645"/>
      <c r="AX16" s="645"/>
      <c r="AY16" s="645"/>
      <c r="AZ16" s="645"/>
      <c r="BA16" s="645"/>
      <c r="BB16" s="645"/>
      <c r="BC16" s="645"/>
      <c r="BD16" s="645"/>
      <c r="BE16" s="645"/>
      <c r="BF16" s="646"/>
      <c r="BG16" s="647" t="s">
        <v>238</v>
      </c>
      <c r="BH16" s="648"/>
      <c r="BI16" s="648"/>
      <c r="BJ16" s="648"/>
      <c r="BK16" s="648"/>
      <c r="BL16" s="648"/>
      <c r="BM16" s="648"/>
      <c r="BN16" s="649"/>
      <c r="BO16" s="650" t="s">
        <v>126</v>
      </c>
      <c r="BP16" s="650"/>
      <c r="BQ16" s="650"/>
      <c r="BR16" s="650"/>
      <c r="BS16" s="656" t="s">
        <v>238</v>
      </c>
      <c r="BT16" s="648"/>
      <c r="BU16" s="648"/>
      <c r="BV16" s="648"/>
      <c r="BW16" s="648"/>
      <c r="BX16" s="648"/>
      <c r="BY16" s="648"/>
      <c r="BZ16" s="648"/>
      <c r="CA16" s="648"/>
      <c r="CB16" s="657"/>
      <c r="CD16" s="662" t="s">
        <v>263</v>
      </c>
      <c r="CE16" s="663"/>
      <c r="CF16" s="663"/>
      <c r="CG16" s="663"/>
      <c r="CH16" s="663"/>
      <c r="CI16" s="663"/>
      <c r="CJ16" s="663"/>
      <c r="CK16" s="663"/>
      <c r="CL16" s="663"/>
      <c r="CM16" s="663"/>
      <c r="CN16" s="663"/>
      <c r="CO16" s="663"/>
      <c r="CP16" s="663"/>
      <c r="CQ16" s="664"/>
      <c r="CR16" s="647">
        <v>47312</v>
      </c>
      <c r="CS16" s="648"/>
      <c r="CT16" s="648"/>
      <c r="CU16" s="648"/>
      <c r="CV16" s="648"/>
      <c r="CW16" s="648"/>
      <c r="CX16" s="648"/>
      <c r="CY16" s="649"/>
      <c r="CZ16" s="650">
        <v>2.4</v>
      </c>
      <c r="DA16" s="650"/>
      <c r="DB16" s="650"/>
      <c r="DC16" s="650"/>
      <c r="DD16" s="656" t="s">
        <v>126</v>
      </c>
      <c r="DE16" s="648"/>
      <c r="DF16" s="648"/>
      <c r="DG16" s="648"/>
      <c r="DH16" s="648"/>
      <c r="DI16" s="648"/>
      <c r="DJ16" s="648"/>
      <c r="DK16" s="648"/>
      <c r="DL16" s="648"/>
      <c r="DM16" s="648"/>
      <c r="DN16" s="648"/>
      <c r="DO16" s="648"/>
      <c r="DP16" s="649"/>
      <c r="DQ16" s="656">
        <v>1439</v>
      </c>
      <c r="DR16" s="648"/>
      <c r="DS16" s="648"/>
      <c r="DT16" s="648"/>
      <c r="DU16" s="648"/>
      <c r="DV16" s="648"/>
      <c r="DW16" s="648"/>
      <c r="DX16" s="648"/>
      <c r="DY16" s="648"/>
      <c r="DZ16" s="648"/>
      <c r="EA16" s="648"/>
      <c r="EB16" s="648"/>
      <c r="EC16" s="657"/>
    </row>
    <row r="17" spans="2:133" ht="11.25" customHeight="1" x14ac:dyDescent="0.15">
      <c r="B17" s="644" t="s">
        <v>264</v>
      </c>
      <c r="C17" s="645"/>
      <c r="D17" s="645"/>
      <c r="E17" s="645"/>
      <c r="F17" s="645"/>
      <c r="G17" s="645"/>
      <c r="H17" s="645"/>
      <c r="I17" s="645"/>
      <c r="J17" s="645"/>
      <c r="K17" s="645"/>
      <c r="L17" s="645"/>
      <c r="M17" s="645"/>
      <c r="N17" s="645"/>
      <c r="O17" s="645"/>
      <c r="P17" s="645"/>
      <c r="Q17" s="646"/>
      <c r="R17" s="647">
        <v>135</v>
      </c>
      <c r="S17" s="648"/>
      <c r="T17" s="648"/>
      <c r="U17" s="648"/>
      <c r="V17" s="648"/>
      <c r="W17" s="648"/>
      <c r="X17" s="648"/>
      <c r="Y17" s="649"/>
      <c r="Z17" s="650">
        <v>0</v>
      </c>
      <c r="AA17" s="650"/>
      <c r="AB17" s="650"/>
      <c r="AC17" s="650"/>
      <c r="AD17" s="651">
        <v>135</v>
      </c>
      <c r="AE17" s="651"/>
      <c r="AF17" s="651"/>
      <c r="AG17" s="651"/>
      <c r="AH17" s="651"/>
      <c r="AI17" s="651"/>
      <c r="AJ17" s="651"/>
      <c r="AK17" s="651"/>
      <c r="AL17" s="652">
        <v>0</v>
      </c>
      <c r="AM17" s="653"/>
      <c r="AN17" s="653"/>
      <c r="AO17" s="654"/>
      <c r="AP17" s="644" t="s">
        <v>265</v>
      </c>
      <c r="AQ17" s="645"/>
      <c r="AR17" s="645"/>
      <c r="AS17" s="645"/>
      <c r="AT17" s="645"/>
      <c r="AU17" s="645"/>
      <c r="AV17" s="645"/>
      <c r="AW17" s="645"/>
      <c r="AX17" s="645"/>
      <c r="AY17" s="645"/>
      <c r="AZ17" s="645"/>
      <c r="BA17" s="645"/>
      <c r="BB17" s="645"/>
      <c r="BC17" s="645"/>
      <c r="BD17" s="645"/>
      <c r="BE17" s="645"/>
      <c r="BF17" s="646"/>
      <c r="BG17" s="647" t="s">
        <v>238</v>
      </c>
      <c r="BH17" s="648"/>
      <c r="BI17" s="648"/>
      <c r="BJ17" s="648"/>
      <c r="BK17" s="648"/>
      <c r="BL17" s="648"/>
      <c r="BM17" s="648"/>
      <c r="BN17" s="649"/>
      <c r="BO17" s="650" t="s">
        <v>238</v>
      </c>
      <c r="BP17" s="650"/>
      <c r="BQ17" s="650"/>
      <c r="BR17" s="650"/>
      <c r="BS17" s="656" t="s">
        <v>126</v>
      </c>
      <c r="BT17" s="648"/>
      <c r="BU17" s="648"/>
      <c r="BV17" s="648"/>
      <c r="BW17" s="648"/>
      <c r="BX17" s="648"/>
      <c r="BY17" s="648"/>
      <c r="BZ17" s="648"/>
      <c r="CA17" s="648"/>
      <c r="CB17" s="657"/>
      <c r="CD17" s="662" t="s">
        <v>266</v>
      </c>
      <c r="CE17" s="663"/>
      <c r="CF17" s="663"/>
      <c r="CG17" s="663"/>
      <c r="CH17" s="663"/>
      <c r="CI17" s="663"/>
      <c r="CJ17" s="663"/>
      <c r="CK17" s="663"/>
      <c r="CL17" s="663"/>
      <c r="CM17" s="663"/>
      <c r="CN17" s="663"/>
      <c r="CO17" s="663"/>
      <c r="CP17" s="663"/>
      <c r="CQ17" s="664"/>
      <c r="CR17" s="647">
        <v>162669</v>
      </c>
      <c r="CS17" s="648"/>
      <c r="CT17" s="648"/>
      <c r="CU17" s="648"/>
      <c r="CV17" s="648"/>
      <c r="CW17" s="648"/>
      <c r="CX17" s="648"/>
      <c r="CY17" s="649"/>
      <c r="CZ17" s="650">
        <v>8.3000000000000007</v>
      </c>
      <c r="DA17" s="650"/>
      <c r="DB17" s="650"/>
      <c r="DC17" s="650"/>
      <c r="DD17" s="656" t="s">
        <v>126</v>
      </c>
      <c r="DE17" s="648"/>
      <c r="DF17" s="648"/>
      <c r="DG17" s="648"/>
      <c r="DH17" s="648"/>
      <c r="DI17" s="648"/>
      <c r="DJ17" s="648"/>
      <c r="DK17" s="648"/>
      <c r="DL17" s="648"/>
      <c r="DM17" s="648"/>
      <c r="DN17" s="648"/>
      <c r="DO17" s="648"/>
      <c r="DP17" s="649"/>
      <c r="DQ17" s="656">
        <v>152113</v>
      </c>
      <c r="DR17" s="648"/>
      <c r="DS17" s="648"/>
      <c r="DT17" s="648"/>
      <c r="DU17" s="648"/>
      <c r="DV17" s="648"/>
      <c r="DW17" s="648"/>
      <c r="DX17" s="648"/>
      <c r="DY17" s="648"/>
      <c r="DZ17" s="648"/>
      <c r="EA17" s="648"/>
      <c r="EB17" s="648"/>
      <c r="EC17" s="657"/>
    </row>
    <row r="18" spans="2:133" ht="11.25" customHeight="1" x14ac:dyDescent="0.15">
      <c r="B18" s="644" t="s">
        <v>267</v>
      </c>
      <c r="C18" s="645"/>
      <c r="D18" s="645"/>
      <c r="E18" s="645"/>
      <c r="F18" s="645"/>
      <c r="G18" s="645"/>
      <c r="H18" s="645"/>
      <c r="I18" s="645"/>
      <c r="J18" s="645"/>
      <c r="K18" s="645"/>
      <c r="L18" s="645"/>
      <c r="M18" s="645"/>
      <c r="N18" s="645"/>
      <c r="O18" s="645"/>
      <c r="P18" s="645"/>
      <c r="Q18" s="646"/>
      <c r="R18" s="647">
        <v>631</v>
      </c>
      <c r="S18" s="648"/>
      <c r="T18" s="648"/>
      <c r="U18" s="648"/>
      <c r="V18" s="648"/>
      <c r="W18" s="648"/>
      <c r="X18" s="648"/>
      <c r="Y18" s="649"/>
      <c r="Z18" s="650">
        <v>0</v>
      </c>
      <c r="AA18" s="650"/>
      <c r="AB18" s="650"/>
      <c r="AC18" s="650"/>
      <c r="AD18" s="651">
        <v>631</v>
      </c>
      <c r="AE18" s="651"/>
      <c r="AF18" s="651"/>
      <c r="AG18" s="651"/>
      <c r="AH18" s="651"/>
      <c r="AI18" s="651"/>
      <c r="AJ18" s="651"/>
      <c r="AK18" s="651"/>
      <c r="AL18" s="652">
        <v>0.1</v>
      </c>
      <c r="AM18" s="653"/>
      <c r="AN18" s="653"/>
      <c r="AO18" s="654"/>
      <c r="AP18" s="644" t="s">
        <v>268</v>
      </c>
      <c r="AQ18" s="645"/>
      <c r="AR18" s="645"/>
      <c r="AS18" s="645"/>
      <c r="AT18" s="645"/>
      <c r="AU18" s="645"/>
      <c r="AV18" s="645"/>
      <c r="AW18" s="645"/>
      <c r="AX18" s="645"/>
      <c r="AY18" s="645"/>
      <c r="AZ18" s="645"/>
      <c r="BA18" s="645"/>
      <c r="BB18" s="645"/>
      <c r="BC18" s="645"/>
      <c r="BD18" s="645"/>
      <c r="BE18" s="645"/>
      <c r="BF18" s="646"/>
      <c r="BG18" s="647" t="s">
        <v>126</v>
      </c>
      <c r="BH18" s="648"/>
      <c r="BI18" s="648"/>
      <c r="BJ18" s="648"/>
      <c r="BK18" s="648"/>
      <c r="BL18" s="648"/>
      <c r="BM18" s="648"/>
      <c r="BN18" s="649"/>
      <c r="BO18" s="650" t="s">
        <v>238</v>
      </c>
      <c r="BP18" s="650"/>
      <c r="BQ18" s="650"/>
      <c r="BR18" s="650"/>
      <c r="BS18" s="656" t="s">
        <v>238</v>
      </c>
      <c r="BT18" s="648"/>
      <c r="BU18" s="648"/>
      <c r="BV18" s="648"/>
      <c r="BW18" s="648"/>
      <c r="BX18" s="648"/>
      <c r="BY18" s="648"/>
      <c r="BZ18" s="648"/>
      <c r="CA18" s="648"/>
      <c r="CB18" s="657"/>
      <c r="CD18" s="662" t="s">
        <v>269</v>
      </c>
      <c r="CE18" s="663"/>
      <c r="CF18" s="663"/>
      <c r="CG18" s="663"/>
      <c r="CH18" s="663"/>
      <c r="CI18" s="663"/>
      <c r="CJ18" s="663"/>
      <c r="CK18" s="663"/>
      <c r="CL18" s="663"/>
      <c r="CM18" s="663"/>
      <c r="CN18" s="663"/>
      <c r="CO18" s="663"/>
      <c r="CP18" s="663"/>
      <c r="CQ18" s="664"/>
      <c r="CR18" s="647" t="s">
        <v>238</v>
      </c>
      <c r="CS18" s="648"/>
      <c r="CT18" s="648"/>
      <c r="CU18" s="648"/>
      <c r="CV18" s="648"/>
      <c r="CW18" s="648"/>
      <c r="CX18" s="648"/>
      <c r="CY18" s="649"/>
      <c r="CZ18" s="650" t="s">
        <v>126</v>
      </c>
      <c r="DA18" s="650"/>
      <c r="DB18" s="650"/>
      <c r="DC18" s="650"/>
      <c r="DD18" s="656" t="s">
        <v>126</v>
      </c>
      <c r="DE18" s="648"/>
      <c r="DF18" s="648"/>
      <c r="DG18" s="648"/>
      <c r="DH18" s="648"/>
      <c r="DI18" s="648"/>
      <c r="DJ18" s="648"/>
      <c r="DK18" s="648"/>
      <c r="DL18" s="648"/>
      <c r="DM18" s="648"/>
      <c r="DN18" s="648"/>
      <c r="DO18" s="648"/>
      <c r="DP18" s="649"/>
      <c r="DQ18" s="656" t="s">
        <v>238</v>
      </c>
      <c r="DR18" s="648"/>
      <c r="DS18" s="648"/>
      <c r="DT18" s="648"/>
      <c r="DU18" s="648"/>
      <c r="DV18" s="648"/>
      <c r="DW18" s="648"/>
      <c r="DX18" s="648"/>
      <c r="DY18" s="648"/>
      <c r="DZ18" s="648"/>
      <c r="EA18" s="648"/>
      <c r="EB18" s="648"/>
      <c r="EC18" s="657"/>
    </row>
    <row r="19" spans="2:133" ht="11.25" customHeight="1" x14ac:dyDescent="0.15">
      <c r="B19" s="644" t="s">
        <v>270</v>
      </c>
      <c r="C19" s="645"/>
      <c r="D19" s="645"/>
      <c r="E19" s="645"/>
      <c r="F19" s="645"/>
      <c r="G19" s="645"/>
      <c r="H19" s="645"/>
      <c r="I19" s="645"/>
      <c r="J19" s="645"/>
      <c r="K19" s="645"/>
      <c r="L19" s="645"/>
      <c r="M19" s="645"/>
      <c r="N19" s="645"/>
      <c r="O19" s="645"/>
      <c r="P19" s="645"/>
      <c r="Q19" s="646"/>
      <c r="R19" s="647" t="s">
        <v>126</v>
      </c>
      <c r="S19" s="648"/>
      <c r="T19" s="648"/>
      <c r="U19" s="648"/>
      <c r="V19" s="648"/>
      <c r="W19" s="648"/>
      <c r="X19" s="648"/>
      <c r="Y19" s="649"/>
      <c r="Z19" s="650" t="s">
        <v>126</v>
      </c>
      <c r="AA19" s="650"/>
      <c r="AB19" s="650"/>
      <c r="AC19" s="650"/>
      <c r="AD19" s="651" t="s">
        <v>238</v>
      </c>
      <c r="AE19" s="651"/>
      <c r="AF19" s="651"/>
      <c r="AG19" s="651"/>
      <c r="AH19" s="651"/>
      <c r="AI19" s="651"/>
      <c r="AJ19" s="651"/>
      <c r="AK19" s="651"/>
      <c r="AL19" s="652" t="s">
        <v>126</v>
      </c>
      <c r="AM19" s="653"/>
      <c r="AN19" s="653"/>
      <c r="AO19" s="654"/>
      <c r="AP19" s="644" t="s">
        <v>271</v>
      </c>
      <c r="AQ19" s="645"/>
      <c r="AR19" s="645"/>
      <c r="AS19" s="645"/>
      <c r="AT19" s="645"/>
      <c r="AU19" s="645"/>
      <c r="AV19" s="645"/>
      <c r="AW19" s="645"/>
      <c r="AX19" s="645"/>
      <c r="AY19" s="645"/>
      <c r="AZ19" s="645"/>
      <c r="BA19" s="645"/>
      <c r="BB19" s="645"/>
      <c r="BC19" s="645"/>
      <c r="BD19" s="645"/>
      <c r="BE19" s="645"/>
      <c r="BF19" s="646"/>
      <c r="BG19" s="647" t="s">
        <v>238</v>
      </c>
      <c r="BH19" s="648"/>
      <c r="BI19" s="648"/>
      <c r="BJ19" s="648"/>
      <c r="BK19" s="648"/>
      <c r="BL19" s="648"/>
      <c r="BM19" s="648"/>
      <c r="BN19" s="649"/>
      <c r="BO19" s="650" t="s">
        <v>126</v>
      </c>
      <c r="BP19" s="650"/>
      <c r="BQ19" s="650"/>
      <c r="BR19" s="650"/>
      <c r="BS19" s="656" t="s">
        <v>126</v>
      </c>
      <c r="BT19" s="648"/>
      <c r="BU19" s="648"/>
      <c r="BV19" s="648"/>
      <c r="BW19" s="648"/>
      <c r="BX19" s="648"/>
      <c r="BY19" s="648"/>
      <c r="BZ19" s="648"/>
      <c r="CA19" s="648"/>
      <c r="CB19" s="657"/>
      <c r="CD19" s="662" t="s">
        <v>272</v>
      </c>
      <c r="CE19" s="663"/>
      <c r="CF19" s="663"/>
      <c r="CG19" s="663"/>
      <c r="CH19" s="663"/>
      <c r="CI19" s="663"/>
      <c r="CJ19" s="663"/>
      <c r="CK19" s="663"/>
      <c r="CL19" s="663"/>
      <c r="CM19" s="663"/>
      <c r="CN19" s="663"/>
      <c r="CO19" s="663"/>
      <c r="CP19" s="663"/>
      <c r="CQ19" s="664"/>
      <c r="CR19" s="647" t="s">
        <v>126</v>
      </c>
      <c r="CS19" s="648"/>
      <c r="CT19" s="648"/>
      <c r="CU19" s="648"/>
      <c r="CV19" s="648"/>
      <c r="CW19" s="648"/>
      <c r="CX19" s="648"/>
      <c r="CY19" s="649"/>
      <c r="CZ19" s="650" t="s">
        <v>238</v>
      </c>
      <c r="DA19" s="650"/>
      <c r="DB19" s="650"/>
      <c r="DC19" s="650"/>
      <c r="DD19" s="656" t="s">
        <v>126</v>
      </c>
      <c r="DE19" s="648"/>
      <c r="DF19" s="648"/>
      <c r="DG19" s="648"/>
      <c r="DH19" s="648"/>
      <c r="DI19" s="648"/>
      <c r="DJ19" s="648"/>
      <c r="DK19" s="648"/>
      <c r="DL19" s="648"/>
      <c r="DM19" s="648"/>
      <c r="DN19" s="648"/>
      <c r="DO19" s="648"/>
      <c r="DP19" s="649"/>
      <c r="DQ19" s="656" t="s">
        <v>238</v>
      </c>
      <c r="DR19" s="648"/>
      <c r="DS19" s="648"/>
      <c r="DT19" s="648"/>
      <c r="DU19" s="648"/>
      <c r="DV19" s="648"/>
      <c r="DW19" s="648"/>
      <c r="DX19" s="648"/>
      <c r="DY19" s="648"/>
      <c r="DZ19" s="648"/>
      <c r="EA19" s="648"/>
      <c r="EB19" s="648"/>
      <c r="EC19" s="657"/>
    </row>
    <row r="20" spans="2:133" ht="11.25" customHeight="1" x14ac:dyDescent="0.15">
      <c r="B20" s="644" t="s">
        <v>273</v>
      </c>
      <c r="C20" s="645"/>
      <c r="D20" s="645"/>
      <c r="E20" s="645"/>
      <c r="F20" s="645"/>
      <c r="G20" s="645"/>
      <c r="H20" s="645"/>
      <c r="I20" s="645"/>
      <c r="J20" s="645"/>
      <c r="K20" s="645"/>
      <c r="L20" s="645"/>
      <c r="M20" s="645"/>
      <c r="N20" s="645"/>
      <c r="O20" s="645"/>
      <c r="P20" s="645"/>
      <c r="Q20" s="646"/>
      <c r="R20" s="647">
        <v>595</v>
      </c>
      <c r="S20" s="648"/>
      <c r="T20" s="648"/>
      <c r="U20" s="648"/>
      <c r="V20" s="648"/>
      <c r="W20" s="648"/>
      <c r="X20" s="648"/>
      <c r="Y20" s="649"/>
      <c r="Z20" s="650">
        <v>0</v>
      </c>
      <c r="AA20" s="650"/>
      <c r="AB20" s="650"/>
      <c r="AC20" s="650"/>
      <c r="AD20" s="651">
        <v>595</v>
      </c>
      <c r="AE20" s="651"/>
      <c r="AF20" s="651"/>
      <c r="AG20" s="651"/>
      <c r="AH20" s="651"/>
      <c r="AI20" s="651"/>
      <c r="AJ20" s="651"/>
      <c r="AK20" s="651"/>
      <c r="AL20" s="652">
        <v>0.1</v>
      </c>
      <c r="AM20" s="653"/>
      <c r="AN20" s="653"/>
      <c r="AO20" s="654"/>
      <c r="AP20" s="644" t="s">
        <v>274</v>
      </c>
      <c r="AQ20" s="645"/>
      <c r="AR20" s="645"/>
      <c r="AS20" s="645"/>
      <c r="AT20" s="645"/>
      <c r="AU20" s="645"/>
      <c r="AV20" s="645"/>
      <c r="AW20" s="645"/>
      <c r="AX20" s="645"/>
      <c r="AY20" s="645"/>
      <c r="AZ20" s="645"/>
      <c r="BA20" s="645"/>
      <c r="BB20" s="645"/>
      <c r="BC20" s="645"/>
      <c r="BD20" s="645"/>
      <c r="BE20" s="645"/>
      <c r="BF20" s="646"/>
      <c r="BG20" s="647" t="s">
        <v>238</v>
      </c>
      <c r="BH20" s="648"/>
      <c r="BI20" s="648"/>
      <c r="BJ20" s="648"/>
      <c r="BK20" s="648"/>
      <c r="BL20" s="648"/>
      <c r="BM20" s="648"/>
      <c r="BN20" s="649"/>
      <c r="BO20" s="650" t="s">
        <v>238</v>
      </c>
      <c r="BP20" s="650"/>
      <c r="BQ20" s="650"/>
      <c r="BR20" s="650"/>
      <c r="BS20" s="656" t="s">
        <v>238</v>
      </c>
      <c r="BT20" s="648"/>
      <c r="BU20" s="648"/>
      <c r="BV20" s="648"/>
      <c r="BW20" s="648"/>
      <c r="BX20" s="648"/>
      <c r="BY20" s="648"/>
      <c r="BZ20" s="648"/>
      <c r="CA20" s="648"/>
      <c r="CB20" s="657"/>
      <c r="CD20" s="662" t="s">
        <v>275</v>
      </c>
      <c r="CE20" s="663"/>
      <c r="CF20" s="663"/>
      <c r="CG20" s="663"/>
      <c r="CH20" s="663"/>
      <c r="CI20" s="663"/>
      <c r="CJ20" s="663"/>
      <c r="CK20" s="663"/>
      <c r="CL20" s="663"/>
      <c r="CM20" s="663"/>
      <c r="CN20" s="663"/>
      <c r="CO20" s="663"/>
      <c r="CP20" s="663"/>
      <c r="CQ20" s="664"/>
      <c r="CR20" s="647">
        <v>1956569</v>
      </c>
      <c r="CS20" s="648"/>
      <c r="CT20" s="648"/>
      <c r="CU20" s="648"/>
      <c r="CV20" s="648"/>
      <c r="CW20" s="648"/>
      <c r="CX20" s="648"/>
      <c r="CY20" s="649"/>
      <c r="CZ20" s="650">
        <v>100</v>
      </c>
      <c r="DA20" s="650"/>
      <c r="DB20" s="650"/>
      <c r="DC20" s="650"/>
      <c r="DD20" s="656">
        <v>519364</v>
      </c>
      <c r="DE20" s="648"/>
      <c r="DF20" s="648"/>
      <c r="DG20" s="648"/>
      <c r="DH20" s="648"/>
      <c r="DI20" s="648"/>
      <c r="DJ20" s="648"/>
      <c r="DK20" s="648"/>
      <c r="DL20" s="648"/>
      <c r="DM20" s="648"/>
      <c r="DN20" s="648"/>
      <c r="DO20" s="648"/>
      <c r="DP20" s="649"/>
      <c r="DQ20" s="656">
        <v>1327315</v>
      </c>
      <c r="DR20" s="648"/>
      <c r="DS20" s="648"/>
      <c r="DT20" s="648"/>
      <c r="DU20" s="648"/>
      <c r="DV20" s="648"/>
      <c r="DW20" s="648"/>
      <c r="DX20" s="648"/>
      <c r="DY20" s="648"/>
      <c r="DZ20" s="648"/>
      <c r="EA20" s="648"/>
      <c r="EB20" s="648"/>
      <c r="EC20" s="657"/>
    </row>
    <row r="21" spans="2:133" ht="11.25" customHeight="1" x14ac:dyDescent="0.15">
      <c r="B21" s="644" t="s">
        <v>276</v>
      </c>
      <c r="C21" s="645"/>
      <c r="D21" s="645"/>
      <c r="E21" s="645"/>
      <c r="F21" s="645"/>
      <c r="G21" s="645"/>
      <c r="H21" s="645"/>
      <c r="I21" s="645"/>
      <c r="J21" s="645"/>
      <c r="K21" s="645"/>
      <c r="L21" s="645"/>
      <c r="M21" s="645"/>
      <c r="N21" s="645"/>
      <c r="O21" s="645"/>
      <c r="P21" s="645"/>
      <c r="Q21" s="646"/>
      <c r="R21" s="647">
        <v>36</v>
      </c>
      <c r="S21" s="648"/>
      <c r="T21" s="648"/>
      <c r="U21" s="648"/>
      <c r="V21" s="648"/>
      <c r="W21" s="648"/>
      <c r="X21" s="648"/>
      <c r="Y21" s="649"/>
      <c r="Z21" s="650">
        <v>0</v>
      </c>
      <c r="AA21" s="650"/>
      <c r="AB21" s="650"/>
      <c r="AC21" s="650"/>
      <c r="AD21" s="651">
        <v>36</v>
      </c>
      <c r="AE21" s="651"/>
      <c r="AF21" s="651"/>
      <c r="AG21" s="651"/>
      <c r="AH21" s="651"/>
      <c r="AI21" s="651"/>
      <c r="AJ21" s="651"/>
      <c r="AK21" s="651"/>
      <c r="AL21" s="652">
        <v>0</v>
      </c>
      <c r="AM21" s="653"/>
      <c r="AN21" s="653"/>
      <c r="AO21" s="654"/>
      <c r="AP21" s="666" t="s">
        <v>277</v>
      </c>
      <c r="AQ21" s="667"/>
      <c r="AR21" s="667"/>
      <c r="AS21" s="667"/>
      <c r="AT21" s="667"/>
      <c r="AU21" s="667"/>
      <c r="AV21" s="667"/>
      <c r="AW21" s="667"/>
      <c r="AX21" s="667"/>
      <c r="AY21" s="667"/>
      <c r="AZ21" s="667"/>
      <c r="BA21" s="667"/>
      <c r="BB21" s="667"/>
      <c r="BC21" s="667"/>
      <c r="BD21" s="667"/>
      <c r="BE21" s="667"/>
      <c r="BF21" s="668"/>
      <c r="BG21" s="647" t="s">
        <v>126</v>
      </c>
      <c r="BH21" s="648"/>
      <c r="BI21" s="648"/>
      <c r="BJ21" s="648"/>
      <c r="BK21" s="648"/>
      <c r="BL21" s="648"/>
      <c r="BM21" s="648"/>
      <c r="BN21" s="649"/>
      <c r="BO21" s="650" t="s">
        <v>238</v>
      </c>
      <c r="BP21" s="650"/>
      <c r="BQ21" s="650"/>
      <c r="BR21" s="650"/>
      <c r="BS21" s="656" t="s">
        <v>126</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44" t="s">
        <v>278</v>
      </c>
      <c r="C22" s="645"/>
      <c r="D22" s="645"/>
      <c r="E22" s="645"/>
      <c r="F22" s="645"/>
      <c r="G22" s="645"/>
      <c r="H22" s="645"/>
      <c r="I22" s="645"/>
      <c r="J22" s="645"/>
      <c r="K22" s="645"/>
      <c r="L22" s="645"/>
      <c r="M22" s="645"/>
      <c r="N22" s="645"/>
      <c r="O22" s="645"/>
      <c r="P22" s="645"/>
      <c r="Q22" s="646"/>
      <c r="R22" s="647">
        <v>865874</v>
      </c>
      <c r="S22" s="648"/>
      <c r="T22" s="648"/>
      <c r="U22" s="648"/>
      <c r="V22" s="648"/>
      <c r="W22" s="648"/>
      <c r="X22" s="648"/>
      <c r="Y22" s="649"/>
      <c r="Z22" s="650">
        <v>39</v>
      </c>
      <c r="AA22" s="650"/>
      <c r="AB22" s="650"/>
      <c r="AC22" s="650"/>
      <c r="AD22" s="651">
        <v>753816</v>
      </c>
      <c r="AE22" s="651"/>
      <c r="AF22" s="651"/>
      <c r="AG22" s="651"/>
      <c r="AH22" s="651"/>
      <c r="AI22" s="651"/>
      <c r="AJ22" s="651"/>
      <c r="AK22" s="651"/>
      <c r="AL22" s="652">
        <v>83.5</v>
      </c>
      <c r="AM22" s="653"/>
      <c r="AN22" s="653"/>
      <c r="AO22" s="654"/>
      <c r="AP22" s="666" t="s">
        <v>279</v>
      </c>
      <c r="AQ22" s="667"/>
      <c r="AR22" s="667"/>
      <c r="AS22" s="667"/>
      <c r="AT22" s="667"/>
      <c r="AU22" s="667"/>
      <c r="AV22" s="667"/>
      <c r="AW22" s="667"/>
      <c r="AX22" s="667"/>
      <c r="AY22" s="667"/>
      <c r="AZ22" s="667"/>
      <c r="BA22" s="667"/>
      <c r="BB22" s="667"/>
      <c r="BC22" s="667"/>
      <c r="BD22" s="667"/>
      <c r="BE22" s="667"/>
      <c r="BF22" s="668"/>
      <c r="BG22" s="647" t="s">
        <v>126</v>
      </c>
      <c r="BH22" s="648"/>
      <c r="BI22" s="648"/>
      <c r="BJ22" s="648"/>
      <c r="BK22" s="648"/>
      <c r="BL22" s="648"/>
      <c r="BM22" s="648"/>
      <c r="BN22" s="649"/>
      <c r="BO22" s="650" t="s">
        <v>238</v>
      </c>
      <c r="BP22" s="650"/>
      <c r="BQ22" s="650"/>
      <c r="BR22" s="650"/>
      <c r="BS22" s="656" t="s">
        <v>126</v>
      </c>
      <c r="BT22" s="648"/>
      <c r="BU22" s="648"/>
      <c r="BV22" s="648"/>
      <c r="BW22" s="648"/>
      <c r="BX22" s="648"/>
      <c r="BY22" s="648"/>
      <c r="BZ22" s="648"/>
      <c r="CA22" s="648"/>
      <c r="CB22" s="657"/>
      <c r="CD22" s="629" t="s">
        <v>280</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281</v>
      </c>
      <c r="C23" s="645"/>
      <c r="D23" s="645"/>
      <c r="E23" s="645"/>
      <c r="F23" s="645"/>
      <c r="G23" s="645"/>
      <c r="H23" s="645"/>
      <c r="I23" s="645"/>
      <c r="J23" s="645"/>
      <c r="K23" s="645"/>
      <c r="L23" s="645"/>
      <c r="M23" s="645"/>
      <c r="N23" s="645"/>
      <c r="O23" s="645"/>
      <c r="P23" s="645"/>
      <c r="Q23" s="646"/>
      <c r="R23" s="647">
        <v>753816</v>
      </c>
      <c r="S23" s="648"/>
      <c r="T23" s="648"/>
      <c r="U23" s="648"/>
      <c r="V23" s="648"/>
      <c r="W23" s="648"/>
      <c r="X23" s="648"/>
      <c r="Y23" s="649"/>
      <c r="Z23" s="650">
        <v>33.9</v>
      </c>
      <c r="AA23" s="650"/>
      <c r="AB23" s="650"/>
      <c r="AC23" s="650"/>
      <c r="AD23" s="651">
        <v>753816</v>
      </c>
      <c r="AE23" s="651"/>
      <c r="AF23" s="651"/>
      <c r="AG23" s="651"/>
      <c r="AH23" s="651"/>
      <c r="AI23" s="651"/>
      <c r="AJ23" s="651"/>
      <c r="AK23" s="651"/>
      <c r="AL23" s="652">
        <v>83.5</v>
      </c>
      <c r="AM23" s="653"/>
      <c r="AN23" s="653"/>
      <c r="AO23" s="654"/>
      <c r="AP23" s="666" t="s">
        <v>282</v>
      </c>
      <c r="AQ23" s="667"/>
      <c r="AR23" s="667"/>
      <c r="AS23" s="667"/>
      <c r="AT23" s="667"/>
      <c r="AU23" s="667"/>
      <c r="AV23" s="667"/>
      <c r="AW23" s="667"/>
      <c r="AX23" s="667"/>
      <c r="AY23" s="667"/>
      <c r="AZ23" s="667"/>
      <c r="BA23" s="667"/>
      <c r="BB23" s="667"/>
      <c r="BC23" s="667"/>
      <c r="BD23" s="667"/>
      <c r="BE23" s="667"/>
      <c r="BF23" s="668"/>
      <c r="BG23" s="647" t="s">
        <v>238</v>
      </c>
      <c r="BH23" s="648"/>
      <c r="BI23" s="648"/>
      <c r="BJ23" s="648"/>
      <c r="BK23" s="648"/>
      <c r="BL23" s="648"/>
      <c r="BM23" s="648"/>
      <c r="BN23" s="649"/>
      <c r="BO23" s="650" t="s">
        <v>238</v>
      </c>
      <c r="BP23" s="650"/>
      <c r="BQ23" s="650"/>
      <c r="BR23" s="650"/>
      <c r="BS23" s="656" t="s">
        <v>126</v>
      </c>
      <c r="BT23" s="648"/>
      <c r="BU23" s="648"/>
      <c r="BV23" s="648"/>
      <c r="BW23" s="648"/>
      <c r="BX23" s="648"/>
      <c r="BY23" s="648"/>
      <c r="BZ23" s="648"/>
      <c r="CA23" s="648"/>
      <c r="CB23" s="657"/>
      <c r="CD23" s="629" t="s">
        <v>221</v>
      </c>
      <c r="CE23" s="630"/>
      <c r="CF23" s="630"/>
      <c r="CG23" s="630"/>
      <c r="CH23" s="630"/>
      <c r="CI23" s="630"/>
      <c r="CJ23" s="630"/>
      <c r="CK23" s="630"/>
      <c r="CL23" s="630"/>
      <c r="CM23" s="630"/>
      <c r="CN23" s="630"/>
      <c r="CO23" s="630"/>
      <c r="CP23" s="630"/>
      <c r="CQ23" s="631"/>
      <c r="CR23" s="629" t="s">
        <v>283</v>
      </c>
      <c r="CS23" s="630"/>
      <c r="CT23" s="630"/>
      <c r="CU23" s="630"/>
      <c r="CV23" s="630"/>
      <c r="CW23" s="630"/>
      <c r="CX23" s="630"/>
      <c r="CY23" s="631"/>
      <c r="CZ23" s="629" t="s">
        <v>284</v>
      </c>
      <c r="DA23" s="630"/>
      <c r="DB23" s="630"/>
      <c r="DC23" s="631"/>
      <c r="DD23" s="629" t="s">
        <v>285</v>
      </c>
      <c r="DE23" s="630"/>
      <c r="DF23" s="630"/>
      <c r="DG23" s="630"/>
      <c r="DH23" s="630"/>
      <c r="DI23" s="630"/>
      <c r="DJ23" s="630"/>
      <c r="DK23" s="631"/>
      <c r="DL23" s="678" t="s">
        <v>286</v>
      </c>
      <c r="DM23" s="679"/>
      <c r="DN23" s="679"/>
      <c r="DO23" s="679"/>
      <c r="DP23" s="679"/>
      <c r="DQ23" s="679"/>
      <c r="DR23" s="679"/>
      <c r="DS23" s="679"/>
      <c r="DT23" s="679"/>
      <c r="DU23" s="679"/>
      <c r="DV23" s="680"/>
      <c r="DW23" s="629" t="s">
        <v>287</v>
      </c>
      <c r="DX23" s="630"/>
      <c r="DY23" s="630"/>
      <c r="DZ23" s="630"/>
      <c r="EA23" s="630"/>
      <c r="EB23" s="630"/>
      <c r="EC23" s="631"/>
    </row>
    <row r="24" spans="2:133" ht="11.25" customHeight="1" x14ac:dyDescent="0.15">
      <c r="B24" s="644" t="s">
        <v>288</v>
      </c>
      <c r="C24" s="645"/>
      <c r="D24" s="645"/>
      <c r="E24" s="645"/>
      <c r="F24" s="645"/>
      <c r="G24" s="645"/>
      <c r="H24" s="645"/>
      <c r="I24" s="645"/>
      <c r="J24" s="645"/>
      <c r="K24" s="645"/>
      <c r="L24" s="645"/>
      <c r="M24" s="645"/>
      <c r="N24" s="645"/>
      <c r="O24" s="645"/>
      <c r="P24" s="645"/>
      <c r="Q24" s="646"/>
      <c r="R24" s="647">
        <v>112058</v>
      </c>
      <c r="S24" s="648"/>
      <c r="T24" s="648"/>
      <c r="U24" s="648"/>
      <c r="V24" s="648"/>
      <c r="W24" s="648"/>
      <c r="X24" s="648"/>
      <c r="Y24" s="649"/>
      <c r="Z24" s="650">
        <v>5</v>
      </c>
      <c r="AA24" s="650"/>
      <c r="AB24" s="650"/>
      <c r="AC24" s="650"/>
      <c r="AD24" s="651" t="s">
        <v>126</v>
      </c>
      <c r="AE24" s="651"/>
      <c r="AF24" s="651"/>
      <c r="AG24" s="651"/>
      <c r="AH24" s="651"/>
      <c r="AI24" s="651"/>
      <c r="AJ24" s="651"/>
      <c r="AK24" s="651"/>
      <c r="AL24" s="652" t="s">
        <v>126</v>
      </c>
      <c r="AM24" s="653"/>
      <c r="AN24" s="653"/>
      <c r="AO24" s="654"/>
      <c r="AP24" s="666" t="s">
        <v>289</v>
      </c>
      <c r="AQ24" s="667"/>
      <c r="AR24" s="667"/>
      <c r="AS24" s="667"/>
      <c r="AT24" s="667"/>
      <c r="AU24" s="667"/>
      <c r="AV24" s="667"/>
      <c r="AW24" s="667"/>
      <c r="AX24" s="667"/>
      <c r="AY24" s="667"/>
      <c r="AZ24" s="667"/>
      <c r="BA24" s="667"/>
      <c r="BB24" s="667"/>
      <c r="BC24" s="667"/>
      <c r="BD24" s="667"/>
      <c r="BE24" s="667"/>
      <c r="BF24" s="668"/>
      <c r="BG24" s="647" t="s">
        <v>126</v>
      </c>
      <c r="BH24" s="648"/>
      <c r="BI24" s="648"/>
      <c r="BJ24" s="648"/>
      <c r="BK24" s="648"/>
      <c r="BL24" s="648"/>
      <c r="BM24" s="648"/>
      <c r="BN24" s="649"/>
      <c r="BO24" s="650" t="s">
        <v>238</v>
      </c>
      <c r="BP24" s="650"/>
      <c r="BQ24" s="650"/>
      <c r="BR24" s="650"/>
      <c r="BS24" s="656" t="s">
        <v>126</v>
      </c>
      <c r="BT24" s="648"/>
      <c r="BU24" s="648"/>
      <c r="BV24" s="648"/>
      <c r="BW24" s="648"/>
      <c r="BX24" s="648"/>
      <c r="BY24" s="648"/>
      <c r="BZ24" s="648"/>
      <c r="CA24" s="648"/>
      <c r="CB24" s="657"/>
      <c r="CD24" s="658" t="s">
        <v>290</v>
      </c>
      <c r="CE24" s="659"/>
      <c r="CF24" s="659"/>
      <c r="CG24" s="659"/>
      <c r="CH24" s="659"/>
      <c r="CI24" s="659"/>
      <c r="CJ24" s="659"/>
      <c r="CK24" s="659"/>
      <c r="CL24" s="659"/>
      <c r="CM24" s="659"/>
      <c r="CN24" s="659"/>
      <c r="CO24" s="659"/>
      <c r="CP24" s="659"/>
      <c r="CQ24" s="660"/>
      <c r="CR24" s="636">
        <v>574499</v>
      </c>
      <c r="CS24" s="637"/>
      <c r="CT24" s="637"/>
      <c r="CU24" s="637"/>
      <c r="CV24" s="637"/>
      <c r="CW24" s="637"/>
      <c r="CX24" s="637"/>
      <c r="CY24" s="638"/>
      <c r="CZ24" s="641">
        <v>29.4</v>
      </c>
      <c r="DA24" s="642"/>
      <c r="DB24" s="642"/>
      <c r="DC24" s="661"/>
      <c r="DD24" s="683">
        <v>534913</v>
      </c>
      <c r="DE24" s="637"/>
      <c r="DF24" s="637"/>
      <c r="DG24" s="637"/>
      <c r="DH24" s="637"/>
      <c r="DI24" s="637"/>
      <c r="DJ24" s="637"/>
      <c r="DK24" s="638"/>
      <c r="DL24" s="683">
        <v>522684</v>
      </c>
      <c r="DM24" s="637"/>
      <c r="DN24" s="637"/>
      <c r="DO24" s="637"/>
      <c r="DP24" s="637"/>
      <c r="DQ24" s="637"/>
      <c r="DR24" s="637"/>
      <c r="DS24" s="637"/>
      <c r="DT24" s="637"/>
      <c r="DU24" s="637"/>
      <c r="DV24" s="638"/>
      <c r="DW24" s="641">
        <v>56.6</v>
      </c>
      <c r="DX24" s="642"/>
      <c r="DY24" s="642"/>
      <c r="DZ24" s="642"/>
      <c r="EA24" s="642"/>
      <c r="EB24" s="642"/>
      <c r="EC24" s="643"/>
    </row>
    <row r="25" spans="2:133" ht="11.25" customHeight="1" x14ac:dyDescent="0.15">
      <c r="B25" s="644" t="s">
        <v>291</v>
      </c>
      <c r="C25" s="645"/>
      <c r="D25" s="645"/>
      <c r="E25" s="645"/>
      <c r="F25" s="645"/>
      <c r="G25" s="645"/>
      <c r="H25" s="645"/>
      <c r="I25" s="645"/>
      <c r="J25" s="645"/>
      <c r="K25" s="645"/>
      <c r="L25" s="645"/>
      <c r="M25" s="645"/>
      <c r="N25" s="645"/>
      <c r="O25" s="645"/>
      <c r="P25" s="645"/>
      <c r="Q25" s="646"/>
      <c r="R25" s="647" t="s">
        <v>126</v>
      </c>
      <c r="S25" s="648"/>
      <c r="T25" s="648"/>
      <c r="U25" s="648"/>
      <c r="V25" s="648"/>
      <c r="W25" s="648"/>
      <c r="X25" s="648"/>
      <c r="Y25" s="649"/>
      <c r="Z25" s="650" t="s">
        <v>238</v>
      </c>
      <c r="AA25" s="650"/>
      <c r="AB25" s="650"/>
      <c r="AC25" s="650"/>
      <c r="AD25" s="651" t="s">
        <v>126</v>
      </c>
      <c r="AE25" s="651"/>
      <c r="AF25" s="651"/>
      <c r="AG25" s="651"/>
      <c r="AH25" s="651"/>
      <c r="AI25" s="651"/>
      <c r="AJ25" s="651"/>
      <c r="AK25" s="651"/>
      <c r="AL25" s="652" t="s">
        <v>126</v>
      </c>
      <c r="AM25" s="653"/>
      <c r="AN25" s="653"/>
      <c r="AO25" s="654"/>
      <c r="AP25" s="666" t="s">
        <v>292</v>
      </c>
      <c r="AQ25" s="667"/>
      <c r="AR25" s="667"/>
      <c r="AS25" s="667"/>
      <c r="AT25" s="667"/>
      <c r="AU25" s="667"/>
      <c r="AV25" s="667"/>
      <c r="AW25" s="667"/>
      <c r="AX25" s="667"/>
      <c r="AY25" s="667"/>
      <c r="AZ25" s="667"/>
      <c r="BA25" s="667"/>
      <c r="BB25" s="667"/>
      <c r="BC25" s="667"/>
      <c r="BD25" s="667"/>
      <c r="BE25" s="667"/>
      <c r="BF25" s="668"/>
      <c r="BG25" s="647" t="s">
        <v>126</v>
      </c>
      <c r="BH25" s="648"/>
      <c r="BI25" s="648"/>
      <c r="BJ25" s="648"/>
      <c r="BK25" s="648"/>
      <c r="BL25" s="648"/>
      <c r="BM25" s="648"/>
      <c r="BN25" s="649"/>
      <c r="BO25" s="650" t="s">
        <v>238</v>
      </c>
      <c r="BP25" s="650"/>
      <c r="BQ25" s="650"/>
      <c r="BR25" s="650"/>
      <c r="BS25" s="656" t="s">
        <v>238</v>
      </c>
      <c r="BT25" s="648"/>
      <c r="BU25" s="648"/>
      <c r="BV25" s="648"/>
      <c r="BW25" s="648"/>
      <c r="BX25" s="648"/>
      <c r="BY25" s="648"/>
      <c r="BZ25" s="648"/>
      <c r="CA25" s="648"/>
      <c r="CB25" s="657"/>
      <c r="CD25" s="662" t="s">
        <v>293</v>
      </c>
      <c r="CE25" s="663"/>
      <c r="CF25" s="663"/>
      <c r="CG25" s="663"/>
      <c r="CH25" s="663"/>
      <c r="CI25" s="663"/>
      <c r="CJ25" s="663"/>
      <c r="CK25" s="663"/>
      <c r="CL25" s="663"/>
      <c r="CM25" s="663"/>
      <c r="CN25" s="663"/>
      <c r="CO25" s="663"/>
      <c r="CP25" s="663"/>
      <c r="CQ25" s="664"/>
      <c r="CR25" s="647">
        <v>387456</v>
      </c>
      <c r="CS25" s="684"/>
      <c r="CT25" s="684"/>
      <c r="CU25" s="684"/>
      <c r="CV25" s="684"/>
      <c r="CW25" s="684"/>
      <c r="CX25" s="684"/>
      <c r="CY25" s="685"/>
      <c r="CZ25" s="652">
        <v>19.8</v>
      </c>
      <c r="DA25" s="681"/>
      <c r="DB25" s="681"/>
      <c r="DC25" s="686"/>
      <c r="DD25" s="656">
        <v>373993</v>
      </c>
      <c r="DE25" s="684"/>
      <c r="DF25" s="684"/>
      <c r="DG25" s="684"/>
      <c r="DH25" s="684"/>
      <c r="DI25" s="684"/>
      <c r="DJ25" s="684"/>
      <c r="DK25" s="685"/>
      <c r="DL25" s="656">
        <v>361904</v>
      </c>
      <c r="DM25" s="684"/>
      <c r="DN25" s="684"/>
      <c r="DO25" s="684"/>
      <c r="DP25" s="684"/>
      <c r="DQ25" s="684"/>
      <c r="DR25" s="684"/>
      <c r="DS25" s="684"/>
      <c r="DT25" s="684"/>
      <c r="DU25" s="684"/>
      <c r="DV25" s="685"/>
      <c r="DW25" s="652">
        <v>39.200000000000003</v>
      </c>
      <c r="DX25" s="681"/>
      <c r="DY25" s="681"/>
      <c r="DZ25" s="681"/>
      <c r="EA25" s="681"/>
      <c r="EB25" s="681"/>
      <c r="EC25" s="682"/>
    </row>
    <row r="26" spans="2:133" ht="11.25" customHeight="1" x14ac:dyDescent="0.15">
      <c r="B26" s="644" t="s">
        <v>294</v>
      </c>
      <c r="C26" s="645"/>
      <c r="D26" s="645"/>
      <c r="E26" s="645"/>
      <c r="F26" s="645"/>
      <c r="G26" s="645"/>
      <c r="H26" s="645"/>
      <c r="I26" s="645"/>
      <c r="J26" s="645"/>
      <c r="K26" s="645"/>
      <c r="L26" s="645"/>
      <c r="M26" s="645"/>
      <c r="N26" s="645"/>
      <c r="O26" s="645"/>
      <c r="P26" s="645"/>
      <c r="Q26" s="646"/>
      <c r="R26" s="647">
        <v>1010350</v>
      </c>
      <c r="S26" s="648"/>
      <c r="T26" s="648"/>
      <c r="U26" s="648"/>
      <c r="V26" s="648"/>
      <c r="W26" s="648"/>
      <c r="X26" s="648"/>
      <c r="Y26" s="649"/>
      <c r="Z26" s="650">
        <v>45.5</v>
      </c>
      <c r="AA26" s="650"/>
      <c r="AB26" s="650"/>
      <c r="AC26" s="650"/>
      <c r="AD26" s="651">
        <v>898292</v>
      </c>
      <c r="AE26" s="651"/>
      <c r="AF26" s="651"/>
      <c r="AG26" s="651"/>
      <c r="AH26" s="651"/>
      <c r="AI26" s="651"/>
      <c r="AJ26" s="651"/>
      <c r="AK26" s="651"/>
      <c r="AL26" s="652">
        <v>99.5</v>
      </c>
      <c r="AM26" s="653"/>
      <c r="AN26" s="653"/>
      <c r="AO26" s="654"/>
      <c r="AP26" s="666" t="s">
        <v>295</v>
      </c>
      <c r="AQ26" s="687"/>
      <c r="AR26" s="687"/>
      <c r="AS26" s="687"/>
      <c r="AT26" s="687"/>
      <c r="AU26" s="687"/>
      <c r="AV26" s="687"/>
      <c r="AW26" s="687"/>
      <c r="AX26" s="687"/>
      <c r="AY26" s="687"/>
      <c r="AZ26" s="687"/>
      <c r="BA26" s="687"/>
      <c r="BB26" s="687"/>
      <c r="BC26" s="687"/>
      <c r="BD26" s="687"/>
      <c r="BE26" s="687"/>
      <c r="BF26" s="668"/>
      <c r="BG26" s="647" t="s">
        <v>126</v>
      </c>
      <c r="BH26" s="648"/>
      <c r="BI26" s="648"/>
      <c r="BJ26" s="648"/>
      <c r="BK26" s="648"/>
      <c r="BL26" s="648"/>
      <c r="BM26" s="648"/>
      <c r="BN26" s="649"/>
      <c r="BO26" s="650" t="s">
        <v>238</v>
      </c>
      <c r="BP26" s="650"/>
      <c r="BQ26" s="650"/>
      <c r="BR26" s="650"/>
      <c r="BS26" s="656" t="s">
        <v>238</v>
      </c>
      <c r="BT26" s="648"/>
      <c r="BU26" s="648"/>
      <c r="BV26" s="648"/>
      <c r="BW26" s="648"/>
      <c r="BX26" s="648"/>
      <c r="BY26" s="648"/>
      <c r="BZ26" s="648"/>
      <c r="CA26" s="648"/>
      <c r="CB26" s="657"/>
      <c r="CD26" s="662" t="s">
        <v>296</v>
      </c>
      <c r="CE26" s="663"/>
      <c r="CF26" s="663"/>
      <c r="CG26" s="663"/>
      <c r="CH26" s="663"/>
      <c r="CI26" s="663"/>
      <c r="CJ26" s="663"/>
      <c r="CK26" s="663"/>
      <c r="CL26" s="663"/>
      <c r="CM26" s="663"/>
      <c r="CN26" s="663"/>
      <c r="CO26" s="663"/>
      <c r="CP26" s="663"/>
      <c r="CQ26" s="664"/>
      <c r="CR26" s="647">
        <v>228555</v>
      </c>
      <c r="CS26" s="648"/>
      <c r="CT26" s="648"/>
      <c r="CU26" s="648"/>
      <c r="CV26" s="648"/>
      <c r="CW26" s="648"/>
      <c r="CX26" s="648"/>
      <c r="CY26" s="649"/>
      <c r="CZ26" s="652">
        <v>11.7</v>
      </c>
      <c r="DA26" s="681"/>
      <c r="DB26" s="681"/>
      <c r="DC26" s="686"/>
      <c r="DD26" s="656">
        <v>216215</v>
      </c>
      <c r="DE26" s="648"/>
      <c r="DF26" s="648"/>
      <c r="DG26" s="648"/>
      <c r="DH26" s="648"/>
      <c r="DI26" s="648"/>
      <c r="DJ26" s="648"/>
      <c r="DK26" s="649"/>
      <c r="DL26" s="656" t="s">
        <v>238</v>
      </c>
      <c r="DM26" s="648"/>
      <c r="DN26" s="648"/>
      <c r="DO26" s="648"/>
      <c r="DP26" s="648"/>
      <c r="DQ26" s="648"/>
      <c r="DR26" s="648"/>
      <c r="DS26" s="648"/>
      <c r="DT26" s="648"/>
      <c r="DU26" s="648"/>
      <c r="DV26" s="649"/>
      <c r="DW26" s="652" t="s">
        <v>238</v>
      </c>
      <c r="DX26" s="681"/>
      <c r="DY26" s="681"/>
      <c r="DZ26" s="681"/>
      <c r="EA26" s="681"/>
      <c r="EB26" s="681"/>
      <c r="EC26" s="682"/>
    </row>
    <row r="27" spans="2:133" ht="11.25" customHeight="1" x14ac:dyDescent="0.15">
      <c r="B27" s="644" t="s">
        <v>297</v>
      </c>
      <c r="C27" s="645"/>
      <c r="D27" s="645"/>
      <c r="E27" s="645"/>
      <c r="F27" s="645"/>
      <c r="G27" s="645"/>
      <c r="H27" s="645"/>
      <c r="I27" s="645"/>
      <c r="J27" s="645"/>
      <c r="K27" s="645"/>
      <c r="L27" s="645"/>
      <c r="M27" s="645"/>
      <c r="N27" s="645"/>
      <c r="O27" s="645"/>
      <c r="P27" s="645"/>
      <c r="Q27" s="646"/>
      <c r="R27" s="647" t="s">
        <v>126</v>
      </c>
      <c r="S27" s="648"/>
      <c r="T27" s="648"/>
      <c r="U27" s="648"/>
      <c r="V27" s="648"/>
      <c r="W27" s="648"/>
      <c r="X27" s="648"/>
      <c r="Y27" s="649"/>
      <c r="Z27" s="650" t="s">
        <v>126</v>
      </c>
      <c r="AA27" s="650"/>
      <c r="AB27" s="650"/>
      <c r="AC27" s="650"/>
      <c r="AD27" s="651" t="s">
        <v>126</v>
      </c>
      <c r="AE27" s="651"/>
      <c r="AF27" s="651"/>
      <c r="AG27" s="651"/>
      <c r="AH27" s="651"/>
      <c r="AI27" s="651"/>
      <c r="AJ27" s="651"/>
      <c r="AK27" s="651"/>
      <c r="AL27" s="652" t="s">
        <v>126</v>
      </c>
      <c r="AM27" s="653"/>
      <c r="AN27" s="653"/>
      <c r="AO27" s="654"/>
      <c r="AP27" s="644" t="s">
        <v>298</v>
      </c>
      <c r="AQ27" s="645"/>
      <c r="AR27" s="645"/>
      <c r="AS27" s="645"/>
      <c r="AT27" s="645"/>
      <c r="AU27" s="645"/>
      <c r="AV27" s="645"/>
      <c r="AW27" s="645"/>
      <c r="AX27" s="645"/>
      <c r="AY27" s="645"/>
      <c r="AZ27" s="645"/>
      <c r="BA27" s="645"/>
      <c r="BB27" s="645"/>
      <c r="BC27" s="645"/>
      <c r="BD27" s="645"/>
      <c r="BE27" s="645"/>
      <c r="BF27" s="646"/>
      <c r="BG27" s="647">
        <v>90357</v>
      </c>
      <c r="BH27" s="648"/>
      <c r="BI27" s="648"/>
      <c r="BJ27" s="648"/>
      <c r="BK27" s="648"/>
      <c r="BL27" s="648"/>
      <c r="BM27" s="648"/>
      <c r="BN27" s="649"/>
      <c r="BO27" s="650">
        <v>100</v>
      </c>
      <c r="BP27" s="650"/>
      <c r="BQ27" s="650"/>
      <c r="BR27" s="650"/>
      <c r="BS27" s="656">
        <v>9044</v>
      </c>
      <c r="BT27" s="648"/>
      <c r="BU27" s="648"/>
      <c r="BV27" s="648"/>
      <c r="BW27" s="648"/>
      <c r="BX27" s="648"/>
      <c r="BY27" s="648"/>
      <c r="BZ27" s="648"/>
      <c r="CA27" s="648"/>
      <c r="CB27" s="657"/>
      <c r="CD27" s="662" t="s">
        <v>299</v>
      </c>
      <c r="CE27" s="663"/>
      <c r="CF27" s="663"/>
      <c r="CG27" s="663"/>
      <c r="CH27" s="663"/>
      <c r="CI27" s="663"/>
      <c r="CJ27" s="663"/>
      <c r="CK27" s="663"/>
      <c r="CL27" s="663"/>
      <c r="CM27" s="663"/>
      <c r="CN27" s="663"/>
      <c r="CO27" s="663"/>
      <c r="CP27" s="663"/>
      <c r="CQ27" s="664"/>
      <c r="CR27" s="647">
        <v>24374</v>
      </c>
      <c r="CS27" s="684"/>
      <c r="CT27" s="684"/>
      <c r="CU27" s="684"/>
      <c r="CV27" s="684"/>
      <c r="CW27" s="684"/>
      <c r="CX27" s="684"/>
      <c r="CY27" s="685"/>
      <c r="CZ27" s="652">
        <v>1.2</v>
      </c>
      <c r="DA27" s="681"/>
      <c r="DB27" s="681"/>
      <c r="DC27" s="686"/>
      <c r="DD27" s="656">
        <v>8807</v>
      </c>
      <c r="DE27" s="684"/>
      <c r="DF27" s="684"/>
      <c r="DG27" s="684"/>
      <c r="DH27" s="684"/>
      <c r="DI27" s="684"/>
      <c r="DJ27" s="684"/>
      <c r="DK27" s="685"/>
      <c r="DL27" s="656">
        <v>8667</v>
      </c>
      <c r="DM27" s="684"/>
      <c r="DN27" s="684"/>
      <c r="DO27" s="684"/>
      <c r="DP27" s="684"/>
      <c r="DQ27" s="684"/>
      <c r="DR27" s="684"/>
      <c r="DS27" s="684"/>
      <c r="DT27" s="684"/>
      <c r="DU27" s="684"/>
      <c r="DV27" s="685"/>
      <c r="DW27" s="652">
        <v>0.9</v>
      </c>
      <c r="DX27" s="681"/>
      <c r="DY27" s="681"/>
      <c r="DZ27" s="681"/>
      <c r="EA27" s="681"/>
      <c r="EB27" s="681"/>
      <c r="EC27" s="682"/>
    </row>
    <row r="28" spans="2:133" ht="11.25" customHeight="1" x14ac:dyDescent="0.15">
      <c r="B28" s="644" t="s">
        <v>300</v>
      </c>
      <c r="C28" s="645"/>
      <c r="D28" s="645"/>
      <c r="E28" s="645"/>
      <c r="F28" s="645"/>
      <c r="G28" s="645"/>
      <c r="H28" s="645"/>
      <c r="I28" s="645"/>
      <c r="J28" s="645"/>
      <c r="K28" s="645"/>
      <c r="L28" s="645"/>
      <c r="M28" s="645"/>
      <c r="N28" s="645"/>
      <c r="O28" s="645"/>
      <c r="P28" s="645"/>
      <c r="Q28" s="646"/>
      <c r="R28" s="647">
        <v>243</v>
      </c>
      <c r="S28" s="648"/>
      <c r="T28" s="648"/>
      <c r="U28" s="648"/>
      <c r="V28" s="648"/>
      <c r="W28" s="648"/>
      <c r="X28" s="648"/>
      <c r="Y28" s="649"/>
      <c r="Z28" s="650">
        <v>0</v>
      </c>
      <c r="AA28" s="650"/>
      <c r="AB28" s="650"/>
      <c r="AC28" s="650"/>
      <c r="AD28" s="651" t="s">
        <v>126</v>
      </c>
      <c r="AE28" s="651"/>
      <c r="AF28" s="651"/>
      <c r="AG28" s="651"/>
      <c r="AH28" s="651"/>
      <c r="AI28" s="651"/>
      <c r="AJ28" s="651"/>
      <c r="AK28" s="651"/>
      <c r="AL28" s="652" t="s">
        <v>238</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301</v>
      </c>
      <c r="CE28" s="663"/>
      <c r="CF28" s="663"/>
      <c r="CG28" s="663"/>
      <c r="CH28" s="663"/>
      <c r="CI28" s="663"/>
      <c r="CJ28" s="663"/>
      <c r="CK28" s="663"/>
      <c r="CL28" s="663"/>
      <c r="CM28" s="663"/>
      <c r="CN28" s="663"/>
      <c r="CO28" s="663"/>
      <c r="CP28" s="663"/>
      <c r="CQ28" s="664"/>
      <c r="CR28" s="647">
        <v>162669</v>
      </c>
      <c r="CS28" s="648"/>
      <c r="CT28" s="648"/>
      <c r="CU28" s="648"/>
      <c r="CV28" s="648"/>
      <c r="CW28" s="648"/>
      <c r="CX28" s="648"/>
      <c r="CY28" s="649"/>
      <c r="CZ28" s="652">
        <v>8.3000000000000007</v>
      </c>
      <c r="DA28" s="681"/>
      <c r="DB28" s="681"/>
      <c r="DC28" s="686"/>
      <c r="DD28" s="656">
        <v>152113</v>
      </c>
      <c r="DE28" s="648"/>
      <c r="DF28" s="648"/>
      <c r="DG28" s="648"/>
      <c r="DH28" s="648"/>
      <c r="DI28" s="648"/>
      <c r="DJ28" s="648"/>
      <c r="DK28" s="649"/>
      <c r="DL28" s="656">
        <v>152113</v>
      </c>
      <c r="DM28" s="648"/>
      <c r="DN28" s="648"/>
      <c r="DO28" s="648"/>
      <c r="DP28" s="648"/>
      <c r="DQ28" s="648"/>
      <c r="DR28" s="648"/>
      <c r="DS28" s="648"/>
      <c r="DT28" s="648"/>
      <c r="DU28" s="648"/>
      <c r="DV28" s="649"/>
      <c r="DW28" s="652">
        <v>16.5</v>
      </c>
      <c r="DX28" s="681"/>
      <c r="DY28" s="681"/>
      <c r="DZ28" s="681"/>
      <c r="EA28" s="681"/>
      <c r="EB28" s="681"/>
      <c r="EC28" s="682"/>
    </row>
    <row r="29" spans="2:133" ht="11.25" customHeight="1" x14ac:dyDescent="0.15">
      <c r="B29" s="644" t="s">
        <v>302</v>
      </c>
      <c r="C29" s="645"/>
      <c r="D29" s="645"/>
      <c r="E29" s="645"/>
      <c r="F29" s="645"/>
      <c r="G29" s="645"/>
      <c r="H29" s="645"/>
      <c r="I29" s="645"/>
      <c r="J29" s="645"/>
      <c r="K29" s="645"/>
      <c r="L29" s="645"/>
      <c r="M29" s="645"/>
      <c r="N29" s="645"/>
      <c r="O29" s="645"/>
      <c r="P29" s="645"/>
      <c r="Q29" s="646"/>
      <c r="R29" s="647">
        <v>29959</v>
      </c>
      <c r="S29" s="648"/>
      <c r="T29" s="648"/>
      <c r="U29" s="648"/>
      <c r="V29" s="648"/>
      <c r="W29" s="648"/>
      <c r="X29" s="648"/>
      <c r="Y29" s="649"/>
      <c r="Z29" s="650">
        <v>1.3</v>
      </c>
      <c r="AA29" s="650"/>
      <c r="AB29" s="650"/>
      <c r="AC29" s="650"/>
      <c r="AD29" s="651" t="s">
        <v>126</v>
      </c>
      <c r="AE29" s="651"/>
      <c r="AF29" s="651"/>
      <c r="AG29" s="651"/>
      <c r="AH29" s="651"/>
      <c r="AI29" s="651"/>
      <c r="AJ29" s="651"/>
      <c r="AK29" s="651"/>
      <c r="AL29" s="652" t="s">
        <v>126</v>
      </c>
      <c r="AM29" s="653"/>
      <c r="AN29" s="653"/>
      <c r="AO29" s="654"/>
      <c r="AP29" s="688"/>
      <c r="AQ29" s="689"/>
      <c r="AR29" s="689"/>
      <c r="AS29" s="689"/>
      <c r="AT29" s="689"/>
      <c r="AU29" s="689"/>
      <c r="AV29" s="689"/>
      <c r="AW29" s="689"/>
      <c r="AX29" s="689"/>
      <c r="AY29" s="689"/>
      <c r="AZ29" s="689"/>
      <c r="BA29" s="689"/>
      <c r="BB29" s="689"/>
      <c r="BC29" s="689"/>
      <c r="BD29" s="689"/>
      <c r="BE29" s="689"/>
      <c r="BF29" s="690"/>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93" t="s">
        <v>303</v>
      </c>
      <c r="CE29" s="694"/>
      <c r="CF29" s="662" t="s">
        <v>304</v>
      </c>
      <c r="CG29" s="663"/>
      <c r="CH29" s="663"/>
      <c r="CI29" s="663"/>
      <c r="CJ29" s="663"/>
      <c r="CK29" s="663"/>
      <c r="CL29" s="663"/>
      <c r="CM29" s="663"/>
      <c r="CN29" s="663"/>
      <c r="CO29" s="663"/>
      <c r="CP29" s="663"/>
      <c r="CQ29" s="664"/>
      <c r="CR29" s="647">
        <v>162669</v>
      </c>
      <c r="CS29" s="684"/>
      <c r="CT29" s="684"/>
      <c r="CU29" s="684"/>
      <c r="CV29" s="684"/>
      <c r="CW29" s="684"/>
      <c r="CX29" s="684"/>
      <c r="CY29" s="685"/>
      <c r="CZ29" s="652">
        <v>8.3000000000000007</v>
      </c>
      <c r="DA29" s="681"/>
      <c r="DB29" s="681"/>
      <c r="DC29" s="686"/>
      <c r="DD29" s="656">
        <v>152113</v>
      </c>
      <c r="DE29" s="684"/>
      <c r="DF29" s="684"/>
      <c r="DG29" s="684"/>
      <c r="DH29" s="684"/>
      <c r="DI29" s="684"/>
      <c r="DJ29" s="684"/>
      <c r="DK29" s="685"/>
      <c r="DL29" s="656">
        <v>152113</v>
      </c>
      <c r="DM29" s="684"/>
      <c r="DN29" s="684"/>
      <c r="DO29" s="684"/>
      <c r="DP29" s="684"/>
      <c r="DQ29" s="684"/>
      <c r="DR29" s="684"/>
      <c r="DS29" s="684"/>
      <c r="DT29" s="684"/>
      <c r="DU29" s="684"/>
      <c r="DV29" s="685"/>
      <c r="DW29" s="652">
        <v>16.5</v>
      </c>
      <c r="DX29" s="681"/>
      <c r="DY29" s="681"/>
      <c r="DZ29" s="681"/>
      <c r="EA29" s="681"/>
      <c r="EB29" s="681"/>
      <c r="EC29" s="682"/>
    </row>
    <row r="30" spans="2:133" ht="11.25" customHeight="1" x14ac:dyDescent="0.15">
      <c r="B30" s="644" t="s">
        <v>305</v>
      </c>
      <c r="C30" s="645"/>
      <c r="D30" s="645"/>
      <c r="E30" s="645"/>
      <c r="F30" s="645"/>
      <c r="G30" s="645"/>
      <c r="H30" s="645"/>
      <c r="I30" s="645"/>
      <c r="J30" s="645"/>
      <c r="K30" s="645"/>
      <c r="L30" s="645"/>
      <c r="M30" s="645"/>
      <c r="N30" s="645"/>
      <c r="O30" s="645"/>
      <c r="P30" s="645"/>
      <c r="Q30" s="646"/>
      <c r="R30" s="647">
        <v>1984</v>
      </c>
      <c r="S30" s="648"/>
      <c r="T30" s="648"/>
      <c r="U30" s="648"/>
      <c r="V30" s="648"/>
      <c r="W30" s="648"/>
      <c r="X30" s="648"/>
      <c r="Y30" s="649"/>
      <c r="Z30" s="650">
        <v>0.1</v>
      </c>
      <c r="AA30" s="650"/>
      <c r="AB30" s="650"/>
      <c r="AC30" s="650"/>
      <c r="AD30" s="651" t="s">
        <v>238</v>
      </c>
      <c r="AE30" s="651"/>
      <c r="AF30" s="651"/>
      <c r="AG30" s="651"/>
      <c r="AH30" s="651"/>
      <c r="AI30" s="651"/>
      <c r="AJ30" s="651"/>
      <c r="AK30" s="651"/>
      <c r="AL30" s="652" t="s">
        <v>126</v>
      </c>
      <c r="AM30" s="653"/>
      <c r="AN30" s="653"/>
      <c r="AO30" s="654"/>
      <c r="AP30" s="626" t="s">
        <v>221</v>
      </c>
      <c r="AQ30" s="627"/>
      <c r="AR30" s="627"/>
      <c r="AS30" s="627"/>
      <c r="AT30" s="627"/>
      <c r="AU30" s="627"/>
      <c r="AV30" s="627"/>
      <c r="AW30" s="627"/>
      <c r="AX30" s="627"/>
      <c r="AY30" s="627"/>
      <c r="AZ30" s="627"/>
      <c r="BA30" s="627"/>
      <c r="BB30" s="627"/>
      <c r="BC30" s="627"/>
      <c r="BD30" s="627"/>
      <c r="BE30" s="627"/>
      <c r="BF30" s="628"/>
      <c r="BG30" s="626" t="s">
        <v>306</v>
      </c>
      <c r="BH30" s="691"/>
      <c r="BI30" s="691"/>
      <c r="BJ30" s="691"/>
      <c r="BK30" s="691"/>
      <c r="BL30" s="691"/>
      <c r="BM30" s="691"/>
      <c r="BN30" s="691"/>
      <c r="BO30" s="691"/>
      <c r="BP30" s="691"/>
      <c r="BQ30" s="692"/>
      <c r="BR30" s="626" t="s">
        <v>307</v>
      </c>
      <c r="BS30" s="691"/>
      <c r="BT30" s="691"/>
      <c r="BU30" s="691"/>
      <c r="BV30" s="691"/>
      <c r="BW30" s="691"/>
      <c r="BX30" s="691"/>
      <c r="BY30" s="691"/>
      <c r="BZ30" s="691"/>
      <c r="CA30" s="691"/>
      <c r="CB30" s="692"/>
      <c r="CD30" s="695"/>
      <c r="CE30" s="696"/>
      <c r="CF30" s="662" t="s">
        <v>308</v>
      </c>
      <c r="CG30" s="663"/>
      <c r="CH30" s="663"/>
      <c r="CI30" s="663"/>
      <c r="CJ30" s="663"/>
      <c r="CK30" s="663"/>
      <c r="CL30" s="663"/>
      <c r="CM30" s="663"/>
      <c r="CN30" s="663"/>
      <c r="CO30" s="663"/>
      <c r="CP30" s="663"/>
      <c r="CQ30" s="664"/>
      <c r="CR30" s="647">
        <v>157594</v>
      </c>
      <c r="CS30" s="648"/>
      <c r="CT30" s="648"/>
      <c r="CU30" s="648"/>
      <c r="CV30" s="648"/>
      <c r="CW30" s="648"/>
      <c r="CX30" s="648"/>
      <c r="CY30" s="649"/>
      <c r="CZ30" s="652">
        <v>8.1</v>
      </c>
      <c r="DA30" s="681"/>
      <c r="DB30" s="681"/>
      <c r="DC30" s="686"/>
      <c r="DD30" s="656">
        <v>147038</v>
      </c>
      <c r="DE30" s="648"/>
      <c r="DF30" s="648"/>
      <c r="DG30" s="648"/>
      <c r="DH30" s="648"/>
      <c r="DI30" s="648"/>
      <c r="DJ30" s="648"/>
      <c r="DK30" s="649"/>
      <c r="DL30" s="656">
        <v>147038</v>
      </c>
      <c r="DM30" s="648"/>
      <c r="DN30" s="648"/>
      <c r="DO30" s="648"/>
      <c r="DP30" s="648"/>
      <c r="DQ30" s="648"/>
      <c r="DR30" s="648"/>
      <c r="DS30" s="648"/>
      <c r="DT30" s="648"/>
      <c r="DU30" s="648"/>
      <c r="DV30" s="649"/>
      <c r="DW30" s="652">
        <v>15.9</v>
      </c>
      <c r="DX30" s="681"/>
      <c r="DY30" s="681"/>
      <c r="DZ30" s="681"/>
      <c r="EA30" s="681"/>
      <c r="EB30" s="681"/>
      <c r="EC30" s="682"/>
    </row>
    <row r="31" spans="2:133" ht="11.25" customHeight="1" x14ac:dyDescent="0.15">
      <c r="B31" s="644" t="s">
        <v>309</v>
      </c>
      <c r="C31" s="645"/>
      <c r="D31" s="645"/>
      <c r="E31" s="645"/>
      <c r="F31" s="645"/>
      <c r="G31" s="645"/>
      <c r="H31" s="645"/>
      <c r="I31" s="645"/>
      <c r="J31" s="645"/>
      <c r="K31" s="645"/>
      <c r="L31" s="645"/>
      <c r="M31" s="645"/>
      <c r="N31" s="645"/>
      <c r="O31" s="645"/>
      <c r="P31" s="645"/>
      <c r="Q31" s="646"/>
      <c r="R31" s="647">
        <v>191165</v>
      </c>
      <c r="S31" s="648"/>
      <c r="T31" s="648"/>
      <c r="U31" s="648"/>
      <c r="V31" s="648"/>
      <c r="W31" s="648"/>
      <c r="X31" s="648"/>
      <c r="Y31" s="649"/>
      <c r="Z31" s="650">
        <v>8.6</v>
      </c>
      <c r="AA31" s="650"/>
      <c r="AB31" s="650"/>
      <c r="AC31" s="650"/>
      <c r="AD31" s="651" t="s">
        <v>126</v>
      </c>
      <c r="AE31" s="651"/>
      <c r="AF31" s="651"/>
      <c r="AG31" s="651"/>
      <c r="AH31" s="651"/>
      <c r="AI31" s="651"/>
      <c r="AJ31" s="651"/>
      <c r="AK31" s="651"/>
      <c r="AL31" s="652" t="s">
        <v>126</v>
      </c>
      <c r="AM31" s="653"/>
      <c r="AN31" s="653"/>
      <c r="AO31" s="654"/>
      <c r="AP31" s="704" t="s">
        <v>310</v>
      </c>
      <c r="AQ31" s="705"/>
      <c r="AR31" s="705"/>
      <c r="AS31" s="705"/>
      <c r="AT31" s="710" t="s">
        <v>311</v>
      </c>
      <c r="AU31" s="231"/>
      <c r="AV31" s="231"/>
      <c r="AW31" s="231"/>
      <c r="AX31" s="633" t="s">
        <v>186</v>
      </c>
      <c r="AY31" s="634"/>
      <c r="AZ31" s="634"/>
      <c r="BA31" s="634"/>
      <c r="BB31" s="634"/>
      <c r="BC31" s="634"/>
      <c r="BD31" s="634"/>
      <c r="BE31" s="634"/>
      <c r="BF31" s="635"/>
      <c r="BG31" s="703">
        <v>99.4</v>
      </c>
      <c r="BH31" s="699"/>
      <c r="BI31" s="699"/>
      <c r="BJ31" s="699"/>
      <c r="BK31" s="699"/>
      <c r="BL31" s="699"/>
      <c r="BM31" s="642">
        <v>97.2</v>
      </c>
      <c r="BN31" s="699"/>
      <c r="BO31" s="699"/>
      <c r="BP31" s="699"/>
      <c r="BQ31" s="700"/>
      <c r="BR31" s="703">
        <v>99.5</v>
      </c>
      <c r="BS31" s="699"/>
      <c r="BT31" s="699"/>
      <c r="BU31" s="699"/>
      <c r="BV31" s="699"/>
      <c r="BW31" s="699"/>
      <c r="BX31" s="642">
        <v>97.4</v>
      </c>
      <c r="BY31" s="699"/>
      <c r="BZ31" s="699"/>
      <c r="CA31" s="699"/>
      <c r="CB31" s="700"/>
      <c r="CD31" s="695"/>
      <c r="CE31" s="696"/>
      <c r="CF31" s="662" t="s">
        <v>312</v>
      </c>
      <c r="CG31" s="663"/>
      <c r="CH31" s="663"/>
      <c r="CI31" s="663"/>
      <c r="CJ31" s="663"/>
      <c r="CK31" s="663"/>
      <c r="CL31" s="663"/>
      <c r="CM31" s="663"/>
      <c r="CN31" s="663"/>
      <c r="CO31" s="663"/>
      <c r="CP31" s="663"/>
      <c r="CQ31" s="664"/>
      <c r="CR31" s="647">
        <v>5075</v>
      </c>
      <c r="CS31" s="684"/>
      <c r="CT31" s="684"/>
      <c r="CU31" s="684"/>
      <c r="CV31" s="684"/>
      <c r="CW31" s="684"/>
      <c r="CX31" s="684"/>
      <c r="CY31" s="685"/>
      <c r="CZ31" s="652">
        <v>0.3</v>
      </c>
      <c r="DA31" s="681"/>
      <c r="DB31" s="681"/>
      <c r="DC31" s="686"/>
      <c r="DD31" s="656">
        <v>5075</v>
      </c>
      <c r="DE31" s="684"/>
      <c r="DF31" s="684"/>
      <c r="DG31" s="684"/>
      <c r="DH31" s="684"/>
      <c r="DI31" s="684"/>
      <c r="DJ31" s="684"/>
      <c r="DK31" s="685"/>
      <c r="DL31" s="656">
        <v>5075</v>
      </c>
      <c r="DM31" s="684"/>
      <c r="DN31" s="684"/>
      <c r="DO31" s="684"/>
      <c r="DP31" s="684"/>
      <c r="DQ31" s="684"/>
      <c r="DR31" s="684"/>
      <c r="DS31" s="684"/>
      <c r="DT31" s="684"/>
      <c r="DU31" s="684"/>
      <c r="DV31" s="685"/>
      <c r="DW31" s="652">
        <v>0.5</v>
      </c>
      <c r="DX31" s="681"/>
      <c r="DY31" s="681"/>
      <c r="DZ31" s="681"/>
      <c r="EA31" s="681"/>
      <c r="EB31" s="681"/>
      <c r="EC31" s="682"/>
    </row>
    <row r="32" spans="2:133" ht="11.25" customHeight="1" x14ac:dyDescent="0.15">
      <c r="B32" s="714" t="s">
        <v>313</v>
      </c>
      <c r="C32" s="715"/>
      <c r="D32" s="715"/>
      <c r="E32" s="715"/>
      <c r="F32" s="715"/>
      <c r="G32" s="715"/>
      <c r="H32" s="715"/>
      <c r="I32" s="715"/>
      <c r="J32" s="715"/>
      <c r="K32" s="715"/>
      <c r="L32" s="715"/>
      <c r="M32" s="715"/>
      <c r="N32" s="715"/>
      <c r="O32" s="715"/>
      <c r="P32" s="715"/>
      <c r="Q32" s="716"/>
      <c r="R32" s="647" t="s">
        <v>126</v>
      </c>
      <c r="S32" s="648"/>
      <c r="T32" s="648"/>
      <c r="U32" s="648"/>
      <c r="V32" s="648"/>
      <c r="W32" s="648"/>
      <c r="X32" s="648"/>
      <c r="Y32" s="649"/>
      <c r="Z32" s="650" t="s">
        <v>126</v>
      </c>
      <c r="AA32" s="650"/>
      <c r="AB32" s="650"/>
      <c r="AC32" s="650"/>
      <c r="AD32" s="651" t="s">
        <v>126</v>
      </c>
      <c r="AE32" s="651"/>
      <c r="AF32" s="651"/>
      <c r="AG32" s="651"/>
      <c r="AH32" s="651"/>
      <c r="AI32" s="651"/>
      <c r="AJ32" s="651"/>
      <c r="AK32" s="651"/>
      <c r="AL32" s="652" t="s">
        <v>238</v>
      </c>
      <c r="AM32" s="653"/>
      <c r="AN32" s="653"/>
      <c r="AO32" s="654"/>
      <c r="AP32" s="706"/>
      <c r="AQ32" s="707"/>
      <c r="AR32" s="707"/>
      <c r="AS32" s="707"/>
      <c r="AT32" s="711"/>
      <c r="AU32" s="230" t="s">
        <v>314</v>
      </c>
      <c r="AV32" s="230"/>
      <c r="AW32" s="230"/>
      <c r="AX32" s="644" t="s">
        <v>315</v>
      </c>
      <c r="AY32" s="645"/>
      <c r="AZ32" s="645"/>
      <c r="BA32" s="645"/>
      <c r="BB32" s="645"/>
      <c r="BC32" s="645"/>
      <c r="BD32" s="645"/>
      <c r="BE32" s="645"/>
      <c r="BF32" s="646"/>
      <c r="BG32" s="713">
        <v>99.3</v>
      </c>
      <c r="BH32" s="684"/>
      <c r="BI32" s="684"/>
      <c r="BJ32" s="684"/>
      <c r="BK32" s="684"/>
      <c r="BL32" s="684"/>
      <c r="BM32" s="653">
        <v>97</v>
      </c>
      <c r="BN32" s="701"/>
      <c r="BO32" s="701"/>
      <c r="BP32" s="701"/>
      <c r="BQ32" s="702"/>
      <c r="BR32" s="713">
        <v>99.1</v>
      </c>
      <c r="BS32" s="684"/>
      <c r="BT32" s="684"/>
      <c r="BU32" s="684"/>
      <c r="BV32" s="684"/>
      <c r="BW32" s="684"/>
      <c r="BX32" s="653">
        <v>96.7</v>
      </c>
      <c r="BY32" s="701"/>
      <c r="BZ32" s="701"/>
      <c r="CA32" s="701"/>
      <c r="CB32" s="702"/>
      <c r="CD32" s="697"/>
      <c r="CE32" s="698"/>
      <c r="CF32" s="662" t="s">
        <v>316</v>
      </c>
      <c r="CG32" s="663"/>
      <c r="CH32" s="663"/>
      <c r="CI32" s="663"/>
      <c r="CJ32" s="663"/>
      <c r="CK32" s="663"/>
      <c r="CL32" s="663"/>
      <c r="CM32" s="663"/>
      <c r="CN32" s="663"/>
      <c r="CO32" s="663"/>
      <c r="CP32" s="663"/>
      <c r="CQ32" s="664"/>
      <c r="CR32" s="647" t="s">
        <v>126</v>
      </c>
      <c r="CS32" s="648"/>
      <c r="CT32" s="648"/>
      <c r="CU32" s="648"/>
      <c r="CV32" s="648"/>
      <c r="CW32" s="648"/>
      <c r="CX32" s="648"/>
      <c r="CY32" s="649"/>
      <c r="CZ32" s="652" t="s">
        <v>238</v>
      </c>
      <c r="DA32" s="681"/>
      <c r="DB32" s="681"/>
      <c r="DC32" s="686"/>
      <c r="DD32" s="656" t="s">
        <v>238</v>
      </c>
      <c r="DE32" s="648"/>
      <c r="DF32" s="648"/>
      <c r="DG32" s="648"/>
      <c r="DH32" s="648"/>
      <c r="DI32" s="648"/>
      <c r="DJ32" s="648"/>
      <c r="DK32" s="649"/>
      <c r="DL32" s="656" t="s">
        <v>126</v>
      </c>
      <c r="DM32" s="648"/>
      <c r="DN32" s="648"/>
      <c r="DO32" s="648"/>
      <c r="DP32" s="648"/>
      <c r="DQ32" s="648"/>
      <c r="DR32" s="648"/>
      <c r="DS32" s="648"/>
      <c r="DT32" s="648"/>
      <c r="DU32" s="648"/>
      <c r="DV32" s="649"/>
      <c r="DW32" s="652" t="s">
        <v>238</v>
      </c>
      <c r="DX32" s="681"/>
      <c r="DY32" s="681"/>
      <c r="DZ32" s="681"/>
      <c r="EA32" s="681"/>
      <c r="EB32" s="681"/>
      <c r="EC32" s="682"/>
    </row>
    <row r="33" spans="2:133" ht="11.25" customHeight="1" x14ac:dyDescent="0.15">
      <c r="B33" s="644" t="s">
        <v>317</v>
      </c>
      <c r="C33" s="645"/>
      <c r="D33" s="645"/>
      <c r="E33" s="645"/>
      <c r="F33" s="645"/>
      <c r="G33" s="645"/>
      <c r="H33" s="645"/>
      <c r="I33" s="645"/>
      <c r="J33" s="645"/>
      <c r="K33" s="645"/>
      <c r="L33" s="645"/>
      <c r="M33" s="645"/>
      <c r="N33" s="645"/>
      <c r="O33" s="645"/>
      <c r="P33" s="645"/>
      <c r="Q33" s="646"/>
      <c r="R33" s="647">
        <v>137524</v>
      </c>
      <c r="S33" s="648"/>
      <c r="T33" s="648"/>
      <c r="U33" s="648"/>
      <c r="V33" s="648"/>
      <c r="W33" s="648"/>
      <c r="X33" s="648"/>
      <c r="Y33" s="649"/>
      <c r="Z33" s="650">
        <v>6.2</v>
      </c>
      <c r="AA33" s="650"/>
      <c r="AB33" s="650"/>
      <c r="AC33" s="650"/>
      <c r="AD33" s="651" t="s">
        <v>126</v>
      </c>
      <c r="AE33" s="651"/>
      <c r="AF33" s="651"/>
      <c r="AG33" s="651"/>
      <c r="AH33" s="651"/>
      <c r="AI33" s="651"/>
      <c r="AJ33" s="651"/>
      <c r="AK33" s="651"/>
      <c r="AL33" s="652" t="s">
        <v>126</v>
      </c>
      <c r="AM33" s="653"/>
      <c r="AN33" s="653"/>
      <c r="AO33" s="654"/>
      <c r="AP33" s="708"/>
      <c r="AQ33" s="709"/>
      <c r="AR33" s="709"/>
      <c r="AS33" s="709"/>
      <c r="AT33" s="712"/>
      <c r="AU33" s="232"/>
      <c r="AV33" s="232"/>
      <c r="AW33" s="232"/>
      <c r="AX33" s="688" t="s">
        <v>318</v>
      </c>
      <c r="AY33" s="689"/>
      <c r="AZ33" s="689"/>
      <c r="BA33" s="689"/>
      <c r="BB33" s="689"/>
      <c r="BC33" s="689"/>
      <c r="BD33" s="689"/>
      <c r="BE33" s="689"/>
      <c r="BF33" s="690"/>
      <c r="BG33" s="717">
        <v>99.5</v>
      </c>
      <c r="BH33" s="718"/>
      <c r="BI33" s="718"/>
      <c r="BJ33" s="718"/>
      <c r="BK33" s="718"/>
      <c r="BL33" s="718"/>
      <c r="BM33" s="719">
        <v>97.1</v>
      </c>
      <c r="BN33" s="718"/>
      <c r="BO33" s="718"/>
      <c r="BP33" s="718"/>
      <c r="BQ33" s="720"/>
      <c r="BR33" s="717">
        <v>99.5</v>
      </c>
      <c r="BS33" s="718"/>
      <c r="BT33" s="718"/>
      <c r="BU33" s="718"/>
      <c r="BV33" s="718"/>
      <c r="BW33" s="718"/>
      <c r="BX33" s="719">
        <v>97.5</v>
      </c>
      <c r="BY33" s="718"/>
      <c r="BZ33" s="718"/>
      <c r="CA33" s="718"/>
      <c r="CB33" s="720"/>
      <c r="CD33" s="662" t="s">
        <v>319</v>
      </c>
      <c r="CE33" s="663"/>
      <c r="CF33" s="663"/>
      <c r="CG33" s="663"/>
      <c r="CH33" s="663"/>
      <c r="CI33" s="663"/>
      <c r="CJ33" s="663"/>
      <c r="CK33" s="663"/>
      <c r="CL33" s="663"/>
      <c r="CM33" s="663"/>
      <c r="CN33" s="663"/>
      <c r="CO33" s="663"/>
      <c r="CP33" s="663"/>
      <c r="CQ33" s="664"/>
      <c r="CR33" s="647">
        <v>815394</v>
      </c>
      <c r="CS33" s="684"/>
      <c r="CT33" s="684"/>
      <c r="CU33" s="684"/>
      <c r="CV33" s="684"/>
      <c r="CW33" s="684"/>
      <c r="CX33" s="684"/>
      <c r="CY33" s="685"/>
      <c r="CZ33" s="652">
        <v>41.7</v>
      </c>
      <c r="DA33" s="681"/>
      <c r="DB33" s="681"/>
      <c r="DC33" s="686"/>
      <c r="DD33" s="656">
        <v>691930</v>
      </c>
      <c r="DE33" s="684"/>
      <c r="DF33" s="684"/>
      <c r="DG33" s="684"/>
      <c r="DH33" s="684"/>
      <c r="DI33" s="684"/>
      <c r="DJ33" s="684"/>
      <c r="DK33" s="685"/>
      <c r="DL33" s="656">
        <v>372535</v>
      </c>
      <c r="DM33" s="684"/>
      <c r="DN33" s="684"/>
      <c r="DO33" s="684"/>
      <c r="DP33" s="684"/>
      <c r="DQ33" s="684"/>
      <c r="DR33" s="684"/>
      <c r="DS33" s="684"/>
      <c r="DT33" s="684"/>
      <c r="DU33" s="684"/>
      <c r="DV33" s="685"/>
      <c r="DW33" s="652">
        <v>40.299999999999997</v>
      </c>
      <c r="DX33" s="681"/>
      <c r="DY33" s="681"/>
      <c r="DZ33" s="681"/>
      <c r="EA33" s="681"/>
      <c r="EB33" s="681"/>
      <c r="EC33" s="682"/>
    </row>
    <row r="34" spans="2:133" ht="11.25" customHeight="1" x14ac:dyDescent="0.15">
      <c r="B34" s="644" t="s">
        <v>320</v>
      </c>
      <c r="C34" s="645"/>
      <c r="D34" s="645"/>
      <c r="E34" s="645"/>
      <c r="F34" s="645"/>
      <c r="G34" s="645"/>
      <c r="H34" s="645"/>
      <c r="I34" s="645"/>
      <c r="J34" s="645"/>
      <c r="K34" s="645"/>
      <c r="L34" s="645"/>
      <c r="M34" s="645"/>
      <c r="N34" s="645"/>
      <c r="O34" s="645"/>
      <c r="P34" s="645"/>
      <c r="Q34" s="646"/>
      <c r="R34" s="647">
        <v>2882</v>
      </c>
      <c r="S34" s="648"/>
      <c r="T34" s="648"/>
      <c r="U34" s="648"/>
      <c r="V34" s="648"/>
      <c r="W34" s="648"/>
      <c r="X34" s="648"/>
      <c r="Y34" s="649"/>
      <c r="Z34" s="650">
        <v>0.1</v>
      </c>
      <c r="AA34" s="650"/>
      <c r="AB34" s="650"/>
      <c r="AC34" s="650"/>
      <c r="AD34" s="651" t="s">
        <v>126</v>
      </c>
      <c r="AE34" s="651"/>
      <c r="AF34" s="651"/>
      <c r="AG34" s="651"/>
      <c r="AH34" s="651"/>
      <c r="AI34" s="651"/>
      <c r="AJ34" s="651"/>
      <c r="AK34" s="651"/>
      <c r="AL34" s="652" t="s">
        <v>126</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321</v>
      </c>
      <c r="CE34" s="663"/>
      <c r="CF34" s="663"/>
      <c r="CG34" s="663"/>
      <c r="CH34" s="663"/>
      <c r="CI34" s="663"/>
      <c r="CJ34" s="663"/>
      <c r="CK34" s="663"/>
      <c r="CL34" s="663"/>
      <c r="CM34" s="663"/>
      <c r="CN34" s="663"/>
      <c r="CO34" s="663"/>
      <c r="CP34" s="663"/>
      <c r="CQ34" s="664"/>
      <c r="CR34" s="647">
        <v>234927</v>
      </c>
      <c r="CS34" s="648"/>
      <c r="CT34" s="648"/>
      <c r="CU34" s="648"/>
      <c r="CV34" s="648"/>
      <c r="CW34" s="648"/>
      <c r="CX34" s="648"/>
      <c r="CY34" s="649"/>
      <c r="CZ34" s="652">
        <v>12</v>
      </c>
      <c r="DA34" s="681"/>
      <c r="DB34" s="681"/>
      <c r="DC34" s="686"/>
      <c r="DD34" s="656">
        <v>198854</v>
      </c>
      <c r="DE34" s="648"/>
      <c r="DF34" s="648"/>
      <c r="DG34" s="648"/>
      <c r="DH34" s="648"/>
      <c r="DI34" s="648"/>
      <c r="DJ34" s="648"/>
      <c r="DK34" s="649"/>
      <c r="DL34" s="656">
        <v>131008</v>
      </c>
      <c r="DM34" s="648"/>
      <c r="DN34" s="648"/>
      <c r="DO34" s="648"/>
      <c r="DP34" s="648"/>
      <c r="DQ34" s="648"/>
      <c r="DR34" s="648"/>
      <c r="DS34" s="648"/>
      <c r="DT34" s="648"/>
      <c r="DU34" s="648"/>
      <c r="DV34" s="649"/>
      <c r="DW34" s="652">
        <v>14.2</v>
      </c>
      <c r="DX34" s="681"/>
      <c r="DY34" s="681"/>
      <c r="DZ34" s="681"/>
      <c r="EA34" s="681"/>
      <c r="EB34" s="681"/>
      <c r="EC34" s="682"/>
    </row>
    <row r="35" spans="2:133" ht="11.25" customHeight="1" x14ac:dyDescent="0.15">
      <c r="B35" s="644" t="s">
        <v>322</v>
      </c>
      <c r="C35" s="645"/>
      <c r="D35" s="645"/>
      <c r="E35" s="645"/>
      <c r="F35" s="645"/>
      <c r="G35" s="645"/>
      <c r="H35" s="645"/>
      <c r="I35" s="645"/>
      <c r="J35" s="645"/>
      <c r="K35" s="645"/>
      <c r="L35" s="645"/>
      <c r="M35" s="645"/>
      <c r="N35" s="645"/>
      <c r="O35" s="645"/>
      <c r="P35" s="645"/>
      <c r="Q35" s="646"/>
      <c r="R35" s="647">
        <v>11123</v>
      </c>
      <c r="S35" s="648"/>
      <c r="T35" s="648"/>
      <c r="U35" s="648"/>
      <c r="V35" s="648"/>
      <c r="W35" s="648"/>
      <c r="X35" s="648"/>
      <c r="Y35" s="649"/>
      <c r="Z35" s="650">
        <v>0.5</v>
      </c>
      <c r="AA35" s="650"/>
      <c r="AB35" s="650"/>
      <c r="AC35" s="650"/>
      <c r="AD35" s="651" t="s">
        <v>238</v>
      </c>
      <c r="AE35" s="651"/>
      <c r="AF35" s="651"/>
      <c r="AG35" s="651"/>
      <c r="AH35" s="651"/>
      <c r="AI35" s="651"/>
      <c r="AJ35" s="651"/>
      <c r="AK35" s="651"/>
      <c r="AL35" s="652" t="s">
        <v>238</v>
      </c>
      <c r="AM35" s="653"/>
      <c r="AN35" s="653"/>
      <c r="AO35" s="654"/>
      <c r="AP35" s="235"/>
      <c r="AQ35" s="626" t="s">
        <v>323</v>
      </c>
      <c r="AR35" s="627"/>
      <c r="AS35" s="627"/>
      <c r="AT35" s="627"/>
      <c r="AU35" s="627"/>
      <c r="AV35" s="627"/>
      <c r="AW35" s="627"/>
      <c r="AX35" s="627"/>
      <c r="AY35" s="627"/>
      <c r="AZ35" s="627"/>
      <c r="BA35" s="627"/>
      <c r="BB35" s="627"/>
      <c r="BC35" s="627"/>
      <c r="BD35" s="627"/>
      <c r="BE35" s="627"/>
      <c r="BF35" s="628"/>
      <c r="BG35" s="626" t="s">
        <v>324</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325</v>
      </c>
      <c r="CE35" s="663"/>
      <c r="CF35" s="663"/>
      <c r="CG35" s="663"/>
      <c r="CH35" s="663"/>
      <c r="CI35" s="663"/>
      <c r="CJ35" s="663"/>
      <c r="CK35" s="663"/>
      <c r="CL35" s="663"/>
      <c r="CM35" s="663"/>
      <c r="CN35" s="663"/>
      <c r="CO35" s="663"/>
      <c r="CP35" s="663"/>
      <c r="CQ35" s="664"/>
      <c r="CR35" s="647">
        <v>22151</v>
      </c>
      <c r="CS35" s="684"/>
      <c r="CT35" s="684"/>
      <c r="CU35" s="684"/>
      <c r="CV35" s="684"/>
      <c r="CW35" s="684"/>
      <c r="CX35" s="684"/>
      <c r="CY35" s="685"/>
      <c r="CZ35" s="652">
        <v>1.1000000000000001</v>
      </c>
      <c r="DA35" s="681"/>
      <c r="DB35" s="681"/>
      <c r="DC35" s="686"/>
      <c r="DD35" s="656">
        <v>21172</v>
      </c>
      <c r="DE35" s="684"/>
      <c r="DF35" s="684"/>
      <c r="DG35" s="684"/>
      <c r="DH35" s="684"/>
      <c r="DI35" s="684"/>
      <c r="DJ35" s="684"/>
      <c r="DK35" s="685"/>
      <c r="DL35" s="656">
        <v>15731</v>
      </c>
      <c r="DM35" s="684"/>
      <c r="DN35" s="684"/>
      <c r="DO35" s="684"/>
      <c r="DP35" s="684"/>
      <c r="DQ35" s="684"/>
      <c r="DR35" s="684"/>
      <c r="DS35" s="684"/>
      <c r="DT35" s="684"/>
      <c r="DU35" s="684"/>
      <c r="DV35" s="685"/>
      <c r="DW35" s="652">
        <v>1.7</v>
      </c>
      <c r="DX35" s="681"/>
      <c r="DY35" s="681"/>
      <c r="DZ35" s="681"/>
      <c r="EA35" s="681"/>
      <c r="EB35" s="681"/>
      <c r="EC35" s="682"/>
    </row>
    <row r="36" spans="2:133" ht="11.25" customHeight="1" x14ac:dyDescent="0.15">
      <c r="B36" s="644" t="s">
        <v>326</v>
      </c>
      <c r="C36" s="645"/>
      <c r="D36" s="645"/>
      <c r="E36" s="645"/>
      <c r="F36" s="645"/>
      <c r="G36" s="645"/>
      <c r="H36" s="645"/>
      <c r="I36" s="645"/>
      <c r="J36" s="645"/>
      <c r="K36" s="645"/>
      <c r="L36" s="645"/>
      <c r="M36" s="645"/>
      <c r="N36" s="645"/>
      <c r="O36" s="645"/>
      <c r="P36" s="645"/>
      <c r="Q36" s="646"/>
      <c r="R36" s="647">
        <v>170000</v>
      </c>
      <c r="S36" s="648"/>
      <c r="T36" s="648"/>
      <c r="U36" s="648"/>
      <c r="V36" s="648"/>
      <c r="W36" s="648"/>
      <c r="X36" s="648"/>
      <c r="Y36" s="649"/>
      <c r="Z36" s="650">
        <v>7.7</v>
      </c>
      <c r="AA36" s="650"/>
      <c r="AB36" s="650"/>
      <c r="AC36" s="650"/>
      <c r="AD36" s="651" t="s">
        <v>238</v>
      </c>
      <c r="AE36" s="651"/>
      <c r="AF36" s="651"/>
      <c r="AG36" s="651"/>
      <c r="AH36" s="651"/>
      <c r="AI36" s="651"/>
      <c r="AJ36" s="651"/>
      <c r="AK36" s="651"/>
      <c r="AL36" s="652" t="s">
        <v>126</v>
      </c>
      <c r="AM36" s="653"/>
      <c r="AN36" s="653"/>
      <c r="AO36" s="654"/>
      <c r="AP36" s="235"/>
      <c r="AQ36" s="721" t="s">
        <v>327</v>
      </c>
      <c r="AR36" s="722"/>
      <c r="AS36" s="722"/>
      <c r="AT36" s="722"/>
      <c r="AU36" s="722"/>
      <c r="AV36" s="722"/>
      <c r="AW36" s="722"/>
      <c r="AX36" s="722"/>
      <c r="AY36" s="723"/>
      <c r="AZ36" s="636">
        <v>113876</v>
      </c>
      <c r="BA36" s="637"/>
      <c r="BB36" s="637"/>
      <c r="BC36" s="637"/>
      <c r="BD36" s="637"/>
      <c r="BE36" s="637"/>
      <c r="BF36" s="724"/>
      <c r="BG36" s="658" t="s">
        <v>328</v>
      </c>
      <c r="BH36" s="659"/>
      <c r="BI36" s="659"/>
      <c r="BJ36" s="659"/>
      <c r="BK36" s="659"/>
      <c r="BL36" s="659"/>
      <c r="BM36" s="659"/>
      <c r="BN36" s="659"/>
      <c r="BO36" s="659"/>
      <c r="BP36" s="659"/>
      <c r="BQ36" s="659"/>
      <c r="BR36" s="659"/>
      <c r="BS36" s="659"/>
      <c r="BT36" s="659"/>
      <c r="BU36" s="660"/>
      <c r="BV36" s="636">
        <v>3121</v>
      </c>
      <c r="BW36" s="637"/>
      <c r="BX36" s="637"/>
      <c r="BY36" s="637"/>
      <c r="BZ36" s="637"/>
      <c r="CA36" s="637"/>
      <c r="CB36" s="724"/>
      <c r="CD36" s="662" t="s">
        <v>329</v>
      </c>
      <c r="CE36" s="663"/>
      <c r="CF36" s="663"/>
      <c r="CG36" s="663"/>
      <c r="CH36" s="663"/>
      <c r="CI36" s="663"/>
      <c r="CJ36" s="663"/>
      <c r="CK36" s="663"/>
      <c r="CL36" s="663"/>
      <c r="CM36" s="663"/>
      <c r="CN36" s="663"/>
      <c r="CO36" s="663"/>
      <c r="CP36" s="663"/>
      <c r="CQ36" s="664"/>
      <c r="CR36" s="647">
        <v>273185</v>
      </c>
      <c r="CS36" s="648"/>
      <c r="CT36" s="648"/>
      <c r="CU36" s="648"/>
      <c r="CV36" s="648"/>
      <c r="CW36" s="648"/>
      <c r="CX36" s="648"/>
      <c r="CY36" s="649"/>
      <c r="CZ36" s="652">
        <v>14</v>
      </c>
      <c r="DA36" s="681"/>
      <c r="DB36" s="681"/>
      <c r="DC36" s="686"/>
      <c r="DD36" s="656">
        <v>195374</v>
      </c>
      <c r="DE36" s="648"/>
      <c r="DF36" s="648"/>
      <c r="DG36" s="648"/>
      <c r="DH36" s="648"/>
      <c r="DI36" s="648"/>
      <c r="DJ36" s="648"/>
      <c r="DK36" s="649"/>
      <c r="DL36" s="656">
        <v>163499</v>
      </c>
      <c r="DM36" s="648"/>
      <c r="DN36" s="648"/>
      <c r="DO36" s="648"/>
      <c r="DP36" s="648"/>
      <c r="DQ36" s="648"/>
      <c r="DR36" s="648"/>
      <c r="DS36" s="648"/>
      <c r="DT36" s="648"/>
      <c r="DU36" s="648"/>
      <c r="DV36" s="649"/>
      <c r="DW36" s="652">
        <v>17.7</v>
      </c>
      <c r="DX36" s="681"/>
      <c r="DY36" s="681"/>
      <c r="DZ36" s="681"/>
      <c r="EA36" s="681"/>
      <c r="EB36" s="681"/>
      <c r="EC36" s="682"/>
    </row>
    <row r="37" spans="2:133" ht="11.25" customHeight="1" x14ac:dyDescent="0.15">
      <c r="B37" s="644" t="s">
        <v>330</v>
      </c>
      <c r="C37" s="645"/>
      <c r="D37" s="645"/>
      <c r="E37" s="645"/>
      <c r="F37" s="645"/>
      <c r="G37" s="645"/>
      <c r="H37" s="645"/>
      <c r="I37" s="645"/>
      <c r="J37" s="645"/>
      <c r="K37" s="645"/>
      <c r="L37" s="645"/>
      <c r="M37" s="645"/>
      <c r="N37" s="645"/>
      <c r="O37" s="645"/>
      <c r="P37" s="645"/>
      <c r="Q37" s="646"/>
      <c r="R37" s="647">
        <v>287443</v>
      </c>
      <c r="S37" s="648"/>
      <c r="T37" s="648"/>
      <c r="U37" s="648"/>
      <c r="V37" s="648"/>
      <c r="W37" s="648"/>
      <c r="X37" s="648"/>
      <c r="Y37" s="649"/>
      <c r="Z37" s="650">
        <v>12.9</v>
      </c>
      <c r="AA37" s="650"/>
      <c r="AB37" s="650"/>
      <c r="AC37" s="650"/>
      <c r="AD37" s="651" t="s">
        <v>126</v>
      </c>
      <c r="AE37" s="651"/>
      <c r="AF37" s="651"/>
      <c r="AG37" s="651"/>
      <c r="AH37" s="651"/>
      <c r="AI37" s="651"/>
      <c r="AJ37" s="651"/>
      <c r="AK37" s="651"/>
      <c r="AL37" s="652" t="s">
        <v>126</v>
      </c>
      <c r="AM37" s="653"/>
      <c r="AN37" s="653"/>
      <c r="AO37" s="654"/>
      <c r="AQ37" s="725" t="s">
        <v>331</v>
      </c>
      <c r="AR37" s="726"/>
      <c r="AS37" s="726"/>
      <c r="AT37" s="726"/>
      <c r="AU37" s="726"/>
      <c r="AV37" s="726"/>
      <c r="AW37" s="726"/>
      <c r="AX37" s="726"/>
      <c r="AY37" s="727"/>
      <c r="AZ37" s="647">
        <v>17216</v>
      </c>
      <c r="BA37" s="648"/>
      <c r="BB37" s="648"/>
      <c r="BC37" s="648"/>
      <c r="BD37" s="684"/>
      <c r="BE37" s="684"/>
      <c r="BF37" s="702"/>
      <c r="BG37" s="662" t="s">
        <v>332</v>
      </c>
      <c r="BH37" s="663"/>
      <c r="BI37" s="663"/>
      <c r="BJ37" s="663"/>
      <c r="BK37" s="663"/>
      <c r="BL37" s="663"/>
      <c r="BM37" s="663"/>
      <c r="BN37" s="663"/>
      <c r="BO37" s="663"/>
      <c r="BP37" s="663"/>
      <c r="BQ37" s="663"/>
      <c r="BR37" s="663"/>
      <c r="BS37" s="663"/>
      <c r="BT37" s="663"/>
      <c r="BU37" s="664"/>
      <c r="BV37" s="647">
        <v>2917</v>
      </c>
      <c r="BW37" s="648"/>
      <c r="BX37" s="648"/>
      <c r="BY37" s="648"/>
      <c r="BZ37" s="648"/>
      <c r="CA37" s="648"/>
      <c r="CB37" s="657"/>
      <c r="CD37" s="662" t="s">
        <v>333</v>
      </c>
      <c r="CE37" s="663"/>
      <c r="CF37" s="663"/>
      <c r="CG37" s="663"/>
      <c r="CH37" s="663"/>
      <c r="CI37" s="663"/>
      <c r="CJ37" s="663"/>
      <c r="CK37" s="663"/>
      <c r="CL37" s="663"/>
      <c r="CM37" s="663"/>
      <c r="CN37" s="663"/>
      <c r="CO37" s="663"/>
      <c r="CP37" s="663"/>
      <c r="CQ37" s="664"/>
      <c r="CR37" s="647">
        <v>105041</v>
      </c>
      <c r="CS37" s="684"/>
      <c r="CT37" s="684"/>
      <c r="CU37" s="684"/>
      <c r="CV37" s="684"/>
      <c r="CW37" s="684"/>
      <c r="CX37" s="684"/>
      <c r="CY37" s="685"/>
      <c r="CZ37" s="652">
        <v>5.4</v>
      </c>
      <c r="DA37" s="681"/>
      <c r="DB37" s="681"/>
      <c r="DC37" s="686"/>
      <c r="DD37" s="656">
        <v>93741</v>
      </c>
      <c r="DE37" s="684"/>
      <c r="DF37" s="684"/>
      <c r="DG37" s="684"/>
      <c r="DH37" s="684"/>
      <c r="DI37" s="684"/>
      <c r="DJ37" s="684"/>
      <c r="DK37" s="685"/>
      <c r="DL37" s="656">
        <v>90163</v>
      </c>
      <c r="DM37" s="684"/>
      <c r="DN37" s="684"/>
      <c r="DO37" s="684"/>
      <c r="DP37" s="684"/>
      <c r="DQ37" s="684"/>
      <c r="DR37" s="684"/>
      <c r="DS37" s="684"/>
      <c r="DT37" s="684"/>
      <c r="DU37" s="684"/>
      <c r="DV37" s="685"/>
      <c r="DW37" s="652">
        <v>9.8000000000000007</v>
      </c>
      <c r="DX37" s="681"/>
      <c r="DY37" s="681"/>
      <c r="DZ37" s="681"/>
      <c r="EA37" s="681"/>
      <c r="EB37" s="681"/>
      <c r="EC37" s="682"/>
    </row>
    <row r="38" spans="2:133" ht="11.25" customHeight="1" x14ac:dyDescent="0.15">
      <c r="B38" s="644" t="s">
        <v>334</v>
      </c>
      <c r="C38" s="645"/>
      <c r="D38" s="645"/>
      <c r="E38" s="645"/>
      <c r="F38" s="645"/>
      <c r="G38" s="645"/>
      <c r="H38" s="645"/>
      <c r="I38" s="645"/>
      <c r="J38" s="645"/>
      <c r="K38" s="645"/>
      <c r="L38" s="645"/>
      <c r="M38" s="645"/>
      <c r="N38" s="645"/>
      <c r="O38" s="645"/>
      <c r="P38" s="645"/>
      <c r="Q38" s="646"/>
      <c r="R38" s="647">
        <v>45777</v>
      </c>
      <c r="S38" s="648"/>
      <c r="T38" s="648"/>
      <c r="U38" s="648"/>
      <c r="V38" s="648"/>
      <c r="W38" s="648"/>
      <c r="X38" s="648"/>
      <c r="Y38" s="649"/>
      <c r="Z38" s="650">
        <v>2.1</v>
      </c>
      <c r="AA38" s="650"/>
      <c r="AB38" s="650"/>
      <c r="AC38" s="650"/>
      <c r="AD38" s="651">
        <v>4767</v>
      </c>
      <c r="AE38" s="651"/>
      <c r="AF38" s="651"/>
      <c r="AG38" s="651"/>
      <c r="AH38" s="651"/>
      <c r="AI38" s="651"/>
      <c r="AJ38" s="651"/>
      <c r="AK38" s="651"/>
      <c r="AL38" s="652">
        <v>0.5</v>
      </c>
      <c r="AM38" s="653"/>
      <c r="AN38" s="653"/>
      <c r="AO38" s="654"/>
      <c r="AQ38" s="725" t="s">
        <v>335</v>
      </c>
      <c r="AR38" s="726"/>
      <c r="AS38" s="726"/>
      <c r="AT38" s="726"/>
      <c r="AU38" s="726"/>
      <c r="AV38" s="726"/>
      <c r="AW38" s="726"/>
      <c r="AX38" s="726"/>
      <c r="AY38" s="727"/>
      <c r="AZ38" s="647">
        <v>16862</v>
      </c>
      <c r="BA38" s="648"/>
      <c r="BB38" s="648"/>
      <c r="BC38" s="648"/>
      <c r="BD38" s="684"/>
      <c r="BE38" s="684"/>
      <c r="BF38" s="702"/>
      <c r="BG38" s="662" t="s">
        <v>336</v>
      </c>
      <c r="BH38" s="663"/>
      <c r="BI38" s="663"/>
      <c r="BJ38" s="663"/>
      <c r="BK38" s="663"/>
      <c r="BL38" s="663"/>
      <c r="BM38" s="663"/>
      <c r="BN38" s="663"/>
      <c r="BO38" s="663"/>
      <c r="BP38" s="663"/>
      <c r="BQ38" s="663"/>
      <c r="BR38" s="663"/>
      <c r="BS38" s="663"/>
      <c r="BT38" s="663"/>
      <c r="BU38" s="664"/>
      <c r="BV38" s="647">
        <v>87</v>
      </c>
      <c r="BW38" s="648"/>
      <c r="BX38" s="648"/>
      <c r="BY38" s="648"/>
      <c r="BZ38" s="648"/>
      <c r="CA38" s="648"/>
      <c r="CB38" s="657"/>
      <c r="CD38" s="662" t="s">
        <v>337</v>
      </c>
      <c r="CE38" s="663"/>
      <c r="CF38" s="663"/>
      <c r="CG38" s="663"/>
      <c r="CH38" s="663"/>
      <c r="CI38" s="663"/>
      <c r="CJ38" s="663"/>
      <c r="CK38" s="663"/>
      <c r="CL38" s="663"/>
      <c r="CM38" s="663"/>
      <c r="CN38" s="663"/>
      <c r="CO38" s="663"/>
      <c r="CP38" s="663"/>
      <c r="CQ38" s="664"/>
      <c r="CR38" s="647">
        <v>97014</v>
      </c>
      <c r="CS38" s="648"/>
      <c r="CT38" s="648"/>
      <c r="CU38" s="648"/>
      <c r="CV38" s="648"/>
      <c r="CW38" s="648"/>
      <c r="CX38" s="648"/>
      <c r="CY38" s="649"/>
      <c r="CZ38" s="652">
        <v>5</v>
      </c>
      <c r="DA38" s="681"/>
      <c r="DB38" s="681"/>
      <c r="DC38" s="686"/>
      <c r="DD38" s="656">
        <v>89438</v>
      </c>
      <c r="DE38" s="648"/>
      <c r="DF38" s="648"/>
      <c r="DG38" s="648"/>
      <c r="DH38" s="648"/>
      <c r="DI38" s="648"/>
      <c r="DJ38" s="648"/>
      <c r="DK38" s="649"/>
      <c r="DL38" s="656">
        <v>61825</v>
      </c>
      <c r="DM38" s="648"/>
      <c r="DN38" s="648"/>
      <c r="DO38" s="648"/>
      <c r="DP38" s="648"/>
      <c r="DQ38" s="648"/>
      <c r="DR38" s="648"/>
      <c r="DS38" s="648"/>
      <c r="DT38" s="648"/>
      <c r="DU38" s="648"/>
      <c r="DV38" s="649"/>
      <c r="DW38" s="652">
        <v>6.7</v>
      </c>
      <c r="DX38" s="681"/>
      <c r="DY38" s="681"/>
      <c r="DZ38" s="681"/>
      <c r="EA38" s="681"/>
      <c r="EB38" s="681"/>
      <c r="EC38" s="682"/>
    </row>
    <row r="39" spans="2:133" ht="11.25" customHeight="1" x14ac:dyDescent="0.15">
      <c r="B39" s="644" t="s">
        <v>338</v>
      </c>
      <c r="C39" s="645"/>
      <c r="D39" s="645"/>
      <c r="E39" s="645"/>
      <c r="F39" s="645"/>
      <c r="G39" s="645"/>
      <c r="H39" s="645"/>
      <c r="I39" s="645"/>
      <c r="J39" s="645"/>
      <c r="K39" s="645"/>
      <c r="L39" s="645"/>
      <c r="M39" s="645"/>
      <c r="N39" s="645"/>
      <c r="O39" s="645"/>
      <c r="P39" s="645"/>
      <c r="Q39" s="646"/>
      <c r="R39" s="647">
        <v>333761</v>
      </c>
      <c r="S39" s="648"/>
      <c r="T39" s="648"/>
      <c r="U39" s="648"/>
      <c r="V39" s="648"/>
      <c r="W39" s="648"/>
      <c r="X39" s="648"/>
      <c r="Y39" s="649"/>
      <c r="Z39" s="650">
        <v>15</v>
      </c>
      <c r="AA39" s="650"/>
      <c r="AB39" s="650"/>
      <c r="AC39" s="650"/>
      <c r="AD39" s="651" t="s">
        <v>126</v>
      </c>
      <c r="AE39" s="651"/>
      <c r="AF39" s="651"/>
      <c r="AG39" s="651"/>
      <c r="AH39" s="651"/>
      <c r="AI39" s="651"/>
      <c r="AJ39" s="651"/>
      <c r="AK39" s="651"/>
      <c r="AL39" s="652" t="s">
        <v>126</v>
      </c>
      <c r="AM39" s="653"/>
      <c r="AN39" s="653"/>
      <c r="AO39" s="654"/>
      <c r="AQ39" s="725" t="s">
        <v>339</v>
      </c>
      <c r="AR39" s="726"/>
      <c r="AS39" s="726"/>
      <c r="AT39" s="726"/>
      <c r="AU39" s="726"/>
      <c r="AV39" s="726"/>
      <c r="AW39" s="726"/>
      <c r="AX39" s="726"/>
      <c r="AY39" s="727"/>
      <c r="AZ39" s="647" t="s">
        <v>126</v>
      </c>
      <c r="BA39" s="648"/>
      <c r="BB39" s="648"/>
      <c r="BC39" s="648"/>
      <c r="BD39" s="684"/>
      <c r="BE39" s="684"/>
      <c r="BF39" s="702"/>
      <c r="BG39" s="662" t="s">
        <v>340</v>
      </c>
      <c r="BH39" s="663"/>
      <c r="BI39" s="663"/>
      <c r="BJ39" s="663"/>
      <c r="BK39" s="663"/>
      <c r="BL39" s="663"/>
      <c r="BM39" s="663"/>
      <c r="BN39" s="663"/>
      <c r="BO39" s="663"/>
      <c r="BP39" s="663"/>
      <c r="BQ39" s="663"/>
      <c r="BR39" s="663"/>
      <c r="BS39" s="663"/>
      <c r="BT39" s="663"/>
      <c r="BU39" s="664"/>
      <c r="BV39" s="647">
        <v>113</v>
      </c>
      <c r="BW39" s="648"/>
      <c r="BX39" s="648"/>
      <c r="BY39" s="648"/>
      <c r="BZ39" s="648"/>
      <c r="CA39" s="648"/>
      <c r="CB39" s="657"/>
      <c r="CD39" s="662" t="s">
        <v>341</v>
      </c>
      <c r="CE39" s="663"/>
      <c r="CF39" s="663"/>
      <c r="CG39" s="663"/>
      <c r="CH39" s="663"/>
      <c r="CI39" s="663"/>
      <c r="CJ39" s="663"/>
      <c r="CK39" s="663"/>
      <c r="CL39" s="663"/>
      <c r="CM39" s="663"/>
      <c r="CN39" s="663"/>
      <c r="CO39" s="663"/>
      <c r="CP39" s="663"/>
      <c r="CQ39" s="664"/>
      <c r="CR39" s="647">
        <v>186677</v>
      </c>
      <c r="CS39" s="684"/>
      <c r="CT39" s="684"/>
      <c r="CU39" s="684"/>
      <c r="CV39" s="684"/>
      <c r="CW39" s="684"/>
      <c r="CX39" s="684"/>
      <c r="CY39" s="685"/>
      <c r="CZ39" s="652">
        <v>9.5</v>
      </c>
      <c r="DA39" s="681"/>
      <c r="DB39" s="681"/>
      <c r="DC39" s="686"/>
      <c r="DD39" s="656">
        <v>186620</v>
      </c>
      <c r="DE39" s="684"/>
      <c r="DF39" s="684"/>
      <c r="DG39" s="684"/>
      <c r="DH39" s="684"/>
      <c r="DI39" s="684"/>
      <c r="DJ39" s="684"/>
      <c r="DK39" s="685"/>
      <c r="DL39" s="656" t="s">
        <v>238</v>
      </c>
      <c r="DM39" s="684"/>
      <c r="DN39" s="684"/>
      <c r="DO39" s="684"/>
      <c r="DP39" s="684"/>
      <c r="DQ39" s="684"/>
      <c r="DR39" s="684"/>
      <c r="DS39" s="684"/>
      <c r="DT39" s="684"/>
      <c r="DU39" s="684"/>
      <c r="DV39" s="685"/>
      <c r="DW39" s="652" t="s">
        <v>126</v>
      </c>
      <c r="DX39" s="681"/>
      <c r="DY39" s="681"/>
      <c r="DZ39" s="681"/>
      <c r="EA39" s="681"/>
      <c r="EB39" s="681"/>
      <c r="EC39" s="682"/>
    </row>
    <row r="40" spans="2:133" ht="11.25" customHeight="1" x14ac:dyDescent="0.15">
      <c r="B40" s="644" t="s">
        <v>342</v>
      </c>
      <c r="C40" s="645"/>
      <c r="D40" s="645"/>
      <c r="E40" s="645"/>
      <c r="F40" s="645"/>
      <c r="G40" s="645"/>
      <c r="H40" s="645"/>
      <c r="I40" s="645"/>
      <c r="J40" s="645"/>
      <c r="K40" s="645"/>
      <c r="L40" s="645"/>
      <c r="M40" s="645"/>
      <c r="N40" s="645"/>
      <c r="O40" s="645"/>
      <c r="P40" s="645"/>
      <c r="Q40" s="646"/>
      <c r="R40" s="647" t="s">
        <v>126</v>
      </c>
      <c r="S40" s="648"/>
      <c r="T40" s="648"/>
      <c r="U40" s="648"/>
      <c r="V40" s="648"/>
      <c r="W40" s="648"/>
      <c r="X40" s="648"/>
      <c r="Y40" s="649"/>
      <c r="Z40" s="650" t="s">
        <v>238</v>
      </c>
      <c r="AA40" s="650"/>
      <c r="AB40" s="650"/>
      <c r="AC40" s="650"/>
      <c r="AD40" s="651" t="s">
        <v>238</v>
      </c>
      <c r="AE40" s="651"/>
      <c r="AF40" s="651"/>
      <c r="AG40" s="651"/>
      <c r="AH40" s="651"/>
      <c r="AI40" s="651"/>
      <c r="AJ40" s="651"/>
      <c r="AK40" s="651"/>
      <c r="AL40" s="652" t="s">
        <v>126</v>
      </c>
      <c r="AM40" s="653"/>
      <c r="AN40" s="653"/>
      <c r="AO40" s="654"/>
      <c r="AQ40" s="725" t="s">
        <v>343</v>
      </c>
      <c r="AR40" s="726"/>
      <c r="AS40" s="726"/>
      <c r="AT40" s="726"/>
      <c r="AU40" s="726"/>
      <c r="AV40" s="726"/>
      <c r="AW40" s="726"/>
      <c r="AX40" s="726"/>
      <c r="AY40" s="727"/>
      <c r="AZ40" s="647" t="s">
        <v>126</v>
      </c>
      <c r="BA40" s="648"/>
      <c r="BB40" s="648"/>
      <c r="BC40" s="648"/>
      <c r="BD40" s="684"/>
      <c r="BE40" s="684"/>
      <c r="BF40" s="702"/>
      <c r="BG40" s="728" t="s">
        <v>344</v>
      </c>
      <c r="BH40" s="729"/>
      <c r="BI40" s="729"/>
      <c r="BJ40" s="729"/>
      <c r="BK40" s="729"/>
      <c r="BL40" s="236"/>
      <c r="BM40" s="663" t="s">
        <v>345</v>
      </c>
      <c r="BN40" s="663"/>
      <c r="BO40" s="663"/>
      <c r="BP40" s="663"/>
      <c r="BQ40" s="663"/>
      <c r="BR40" s="663"/>
      <c r="BS40" s="663"/>
      <c r="BT40" s="663"/>
      <c r="BU40" s="664"/>
      <c r="BV40" s="647">
        <v>106</v>
      </c>
      <c r="BW40" s="648"/>
      <c r="BX40" s="648"/>
      <c r="BY40" s="648"/>
      <c r="BZ40" s="648"/>
      <c r="CA40" s="648"/>
      <c r="CB40" s="657"/>
      <c r="CD40" s="662" t="s">
        <v>346</v>
      </c>
      <c r="CE40" s="663"/>
      <c r="CF40" s="663"/>
      <c r="CG40" s="663"/>
      <c r="CH40" s="663"/>
      <c r="CI40" s="663"/>
      <c r="CJ40" s="663"/>
      <c r="CK40" s="663"/>
      <c r="CL40" s="663"/>
      <c r="CM40" s="663"/>
      <c r="CN40" s="663"/>
      <c r="CO40" s="663"/>
      <c r="CP40" s="663"/>
      <c r="CQ40" s="664"/>
      <c r="CR40" s="647">
        <v>1440</v>
      </c>
      <c r="CS40" s="648"/>
      <c r="CT40" s="648"/>
      <c r="CU40" s="648"/>
      <c r="CV40" s="648"/>
      <c r="CW40" s="648"/>
      <c r="CX40" s="648"/>
      <c r="CY40" s="649"/>
      <c r="CZ40" s="652">
        <v>0.1</v>
      </c>
      <c r="DA40" s="681"/>
      <c r="DB40" s="681"/>
      <c r="DC40" s="686"/>
      <c r="DD40" s="656">
        <v>472</v>
      </c>
      <c r="DE40" s="648"/>
      <c r="DF40" s="648"/>
      <c r="DG40" s="648"/>
      <c r="DH40" s="648"/>
      <c r="DI40" s="648"/>
      <c r="DJ40" s="648"/>
      <c r="DK40" s="649"/>
      <c r="DL40" s="656">
        <v>472</v>
      </c>
      <c r="DM40" s="648"/>
      <c r="DN40" s="648"/>
      <c r="DO40" s="648"/>
      <c r="DP40" s="648"/>
      <c r="DQ40" s="648"/>
      <c r="DR40" s="648"/>
      <c r="DS40" s="648"/>
      <c r="DT40" s="648"/>
      <c r="DU40" s="648"/>
      <c r="DV40" s="649"/>
      <c r="DW40" s="652">
        <v>0.1</v>
      </c>
      <c r="DX40" s="681"/>
      <c r="DY40" s="681"/>
      <c r="DZ40" s="681"/>
      <c r="EA40" s="681"/>
      <c r="EB40" s="681"/>
      <c r="EC40" s="682"/>
    </row>
    <row r="41" spans="2:133" ht="11.25" customHeight="1" x14ac:dyDescent="0.15">
      <c r="B41" s="644" t="s">
        <v>347</v>
      </c>
      <c r="C41" s="645"/>
      <c r="D41" s="645"/>
      <c r="E41" s="645"/>
      <c r="F41" s="645"/>
      <c r="G41" s="645"/>
      <c r="H41" s="645"/>
      <c r="I41" s="645"/>
      <c r="J41" s="645"/>
      <c r="K41" s="645"/>
      <c r="L41" s="645"/>
      <c r="M41" s="645"/>
      <c r="N41" s="645"/>
      <c r="O41" s="645"/>
      <c r="P41" s="645"/>
      <c r="Q41" s="646"/>
      <c r="R41" s="647" t="s">
        <v>238</v>
      </c>
      <c r="S41" s="648"/>
      <c r="T41" s="648"/>
      <c r="U41" s="648"/>
      <c r="V41" s="648"/>
      <c r="W41" s="648"/>
      <c r="X41" s="648"/>
      <c r="Y41" s="649"/>
      <c r="Z41" s="650" t="s">
        <v>126</v>
      </c>
      <c r="AA41" s="650"/>
      <c r="AB41" s="650"/>
      <c r="AC41" s="650"/>
      <c r="AD41" s="651" t="s">
        <v>126</v>
      </c>
      <c r="AE41" s="651"/>
      <c r="AF41" s="651"/>
      <c r="AG41" s="651"/>
      <c r="AH41" s="651"/>
      <c r="AI41" s="651"/>
      <c r="AJ41" s="651"/>
      <c r="AK41" s="651"/>
      <c r="AL41" s="652" t="s">
        <v>126</v>
      </c>
      <c r="AM41" s="653"/>
      <c r="AN41" s="653"/>
      <c r="AO41" s="654"/>
      <c r="AQ41" s="725" t="s">
        <v>348</v>
      </c>
      <c r="AR41" s="726"/>
      <c r="AS41" s="726"/>
      <c r="AT41" s="726"/>
      <c r="AU41" s="726"/>
      <c r="AV41" s="726"/>
      <c r="AW41" s="726"/>
      <c r="AX41" s="726"/>
      <c r="AY41" s="727"/>
      <c r="AZ41" s="647">
        <v>22372</v>
      </c>
      <c r="BA41" s="648"/>
      <c r="BB41" s="648"/>
      <c r="BC41" s="648"/>
      <c r="BD41" s="684"/>
      <c r="BE41" s="684"/>
      <c r="BF41" s="702"/>
      <c r="BG41" s="728"/>
      <c r="BH41" s="729"/>
      <c r="BI41" s="729"/>
      <c r="BJ41" s="729"/>
      <c r="BK41" s="729"/>
      <c r="BL41" s="236"/>
      <c r="BM41" s="663" t="s">
        <v>349</v>
      </c>
      <c r="BN41" s="663"/>
      <c r="BO41" s="663"/>
      <c r="BP41" s="663"/>
      <c r="BQ41" s="663"/>
      <c r="BR41" s="663"/>
      <c r="BS41" s="663"/>
      <c r="BT41" s="663"/>
      <c r="BU41" s="664"/>
      <c r="BV41" s="647">
        <v>38</v>
      </c>
      <c r="BW41" s="648"/>
      <c r="BX41" s="648"/>
      <c r="BY41" s="648"/>
      <c r="BZ41" s="648"/>
      <c r="CA41" s="648"/>
      <c r="CB41" s="657"/>
      <c r="CD41" s="662" t="s">
        <v>350</v>
      </c>
      <c r="CE41" s="663"/>
      <c r="CF41" s="663"/>
      <c r="CG41" s="663"/>
      <c r="CH41" s="663"/>
      <c r="CI41" s="663"/>
      <c r="CJ41" s="663"/>
      <c r="CK41" s="663"/>
      <c r="CL41" s="663"/>
      <c r="CM41" s="663"/>
      <c r="CN41" s="663"/>
      <c r="CO41" s="663"/>
      <c r="CP41" s="663"/>
      <c r="CQ41" s="664"/>
      <c r="CR41" s="647" t="s">
        <v>238</v>
      </c>
      <c r="CS41" s="684"/>
      <c r="CT41" s="684"/>
      <c r="CU41" s="684"/>
      <c r="CV41" s="684"/>
      <c r="CW41" s="684"/>
      <c r="CX41" s="684"/>
      <c r="CY41" s="685"/>
      <c r="CZ41" s="652" t="s">
        <v>126</v>
      </c>
      <c r="DA41" s="681"/>
      <c r="DB41" s="681"/>
      <c r="DC41" s="686"/>
      <c r="DD41" s="656" t="s">
        <v>238</v>
      </c>
      <c r="DE41" s="684"/>
      <c r="DF41" s="684"/>
      <c r="DG41" s="684"/>
      <c r="DH41" s="684"/>
      <c r="DI41" s="684"/>
      <c r="DJ41" s="684"/>
      <c r="DK41" s="685"/>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44" t="s">
        <v>351</v>
      </c>
      <c r="C42" s="645"/>
      <c r="D42" s="645"/>
      <c r="E42" s="645"/>
      <c r="F42" s="645"/>
      <c r="G42" s="645"/>
      <c r="H42" s="645"/>
      <c r="I42" s="645"/>
      <c r="J42" s="645"/>
      <c r="K42" s="645"/>
      <c r="L42" s="645"/>
      <c r="M42" s="645"/>
      <c r="N42" s="645"/>
      <c r="O42" s="645"/>
      <c r="P42" s="645"/>
      <c r="Q42" s="646"/>
      <c r="R42" s="647">
        <v>21100</v>
      </c>
      <c r="S42" s="648"/>
      <c r="T42" s="648"/>
      <c r="U42" s="648"/>
      <c r="V42" s="648"/>
      <c r="W42" s="648"/>
      <c r="X42" s="648"/>
      <c r="Y42" s="649"/>
      <c r="Z42" s="650">
        <v>0.9</v>
      </c>
      <c r="AA42" s="650"/>
      <c r="AB42" s="650"/>
      <c r="AC42" s="650"/>
      <c r="AD42" s="651" t="s">
        <v>238</v>
      </c>
      <c r="AE42" s="651"/>
      <c r="AF42" s="651"/>
      <c r="AG42" s="651"/>
      <c r="AH42" s="651"/>
      <c r="AI42" s="651"/>
      <c r="AJ42" s="651"/>
      <c r="AK42" s="651"/>
      <c r="AL42" s="652" t="s">
        <v>126</v>
      </c>
      <c r="AM42" s="653"/>
      <c r="AN42" s="653"/>
      <c r="AO42" s="654"/>
      <c r="AQ42" s="746" t="s">
        <v>352</v>
      </c>
      <c r="AR42" s="747"/>
      <c r="AS42" s="747"/>
      <c r="AT42" s="747"/>
      <c r="AU42" s="747"/>
      <c r="AV42" s="747"/>
      <c r="AW42" s="747"/>
      <c r="AX42" s="747"/>
      <c r="AY42" s="748"/>
      <c r="AZ42" s="738">
        <v>57426</v>
      </c>
      <c r="BA42" s="739"/>
      <c r="BB42" s="739"/>
      <c r="BC42" s="739"/>
      <c r="BD42" s="718"/>
      <c r="BE42" s="718"/>
      <c r="BF42" s="720"/>
      <c r="BG42" s="730"/>
      <c r="BH42" s="731"/>
      <c r="BI42" s="731"/>
      <c r="BJ42" s="731"/>
      <c r="BK42" s="731"/>
      <c r="BL42" s="237"/>
      <c r="BM42" s="673" t="s">
        <v>353</v>
      </c>
      <c r="BN42" s="673"/>
      <c r="BO42" s="673"/>
      <c r="BP42" s="673"/>
      <c r="BQ42" s="673"/>
      <c r="BR42" s="673"/>
      <c r="BS42" s="673"/>
      <c r="BT42" s="673"/>
      <c r="BU42" s="674"/>
      <c r="BV42" s="738">
        <v>382</v>
      </c>
      <c r="BW42" s="739"/>
      <c r="BX42" s="739"/>
      <c r="BY42" s="739"/>
      <c r="BZ42" s="739"/>
      <c r="CA42" s="739"/>
      <c r="CB42" s="745"/>
      <c r="CD42" s="644" t="s">
        <v>354</v>
      </c>
      <c r="CE42" s="645"/>
      <c r="CF42" s="645"/>
      <c r="CG42" s="645"/>
      <c r="CH42" s="645"/>
      <c r="CI42" s="645"/>
      <c r="CJ42" s="645"/>
      <c r="CK42" s="645"/>
      <c r="CL42" s="645"/>
      <c r="CM42" s="645"/>
      <c r="CN42" s="645"/>
      <c r="CO42" s="645"/>
      <c r="CP42" s="645"/>
      <c r="CQ42" s="646"/>
      <c r="CR42" s="647">
        <v>566676</v>
      </c>
      <c r="CS42" s="648"/>
      <c r="CT42" s="648"/>
      <c r="CU42" s="648"/>
      <c r="CV42" s="648"/>
      <c r="CW42" s="648"/>
      <c r="CX42" s="648"/>
      <c r="CY42" s="649"/>
      <c r="CZ42" s="652">
        <v>29</v>
      </c>
      <c r="DA42" s="653"/>
      <c r="DB42" s="653"/>
      <c r="DC42" s="665"/>
      <c r="DD42" s="656">
        <v>100472</v>
      </c>
      <c r="DE42" s="648"/>
      <c r="DF42" s="648"/>
      <c r="DG42" s="648"/>
      <c r="DH42" s="648"/>
      <c r="DI42" s="648"/>
      <c r="DJ42" s="648"/>
      <c r="DK42" s="649"/>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43" s="688" t="s">
        <v>355</v>
      </c>
      <c r="C43" s="689"/>
      <c r="D43" s="689"/>
      <c r="E43" s="689"/>
      <c r="F43" s="689"/>
      <c r="G43" s="689"/>
      <c r="H43" s="689"/>
      <c r="I43" s="689"/>
      <c r="J43" s="689"/>
      <c r="K43" s="689"/>
      <c r="L43" s="689"/>
      <c r="M43" s="689"/>
      <c r="N43" s="689"/>
      <c r="O43" s="689"/>
      <c r="P43" s="689"/>
      <c r="Q43" s="690"/>
      <c r="R43" s="738">
        <v>2222211</v>
      </c>
      <c r="S43" s="739"/>
      <c r="T43" s="739"/>
      <c r="U43" s="739"/>
      <c r="V43" s="739"/>
      <c r="W43" s="739"/>
      <c r="X43" s="739"/>
      <c r="Y43" s="740"/>
      <c r="Z43" s="741">
        <v>100</v>
      </c>
      <c r="AA43" s="741"/>
      <c r="AB43" s="741"/>
      <c r="AC43" s="741"/>
      <c r="AD43" s="742">
        <v>903059</v>
      </c>
      <c r="AE43" s="742"/>
      <c r="AF43" s="742"/>
      <c r="AG43" s="742"/>
      <c r="AH43" s="742"/>
      <c r="AI43" s="742"/>
      <c r="AJ43" s="742"/>
      <c r="AK43" s="742"/>
      <c r="AL43" s="743">
        <v>100</v>
      </c>
      <c r="AM43" s="719"/>
      <c r="AN43" s="719"/>
      <c r="AO43" s="744"/>
      <c r="BV43" s="238"/>
      <c r="BW43" s="238"/>
      <c r="BX43" s="238"/>
      <c r="BY43" s="238"/>
      <c r="BZ43" s="238"/>
      <c r="CA43" s="238"/>
      <c r="CB43" s="238"/>
      <c r="CD43" s="644" t="s">
        <v>356</v>
      </c>
      <c r="CE43" s="645"/>
      <c r="CF43" s="645"/>
      <c r="CG43" s="645"/>
      <c r="CH43" s="645"/>
      <c r="CI43" s="645"/>
      <c r="CJ43" s="645"/>
      <c r="CK43" s="645"/>
      <c r="CL43" s="645"/>
      <c r="CM43" s="645"/>
      <c r="CN43" s="645"/>
      <c r="CO43" s="645"/>
      <c r="CP43" s="645"/>
      <c r="CQ43" s="646"/>
      <c r="CR43" s="647">
        <v>10029</v>
      </c>
      <c r="CS43" s="684"/>
      <c r="CT43" s="684"/>
      <c r="CU43" s="684"/>
      <c r="CV43" s="684"/>
      <c r="CW43" s="684"/>
      <c r="CX43" s="684"/>
      <c r="CY43" s="685"/>
      <c r="CZ43" s="652">
        <v>0.5</v>
      </c>
      <c r="DA43" s="681"/>
      <c r="DB43" s="681"/>
      <c r="DC43" s="686"/>
      <c r="DD43" s="656">
        <v>9929</v>
      </c>
      <c r="DE43" s="684"/>
      <c r="DF43" s="684"/>
      <c r="DG43" s="684"/>
      <c r="DH43" s="684"/>
      <c r="DI43" s="684"/>
      <c r="DJ43" s="684"/>
      <c r="DK43" s="685"/>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303</v>
      </c>
      <c r="CE44" s="760"/>
      <c r="CF44" s="644" t="s">
        <v>357</v>
      </c>
      <c r="CG44" s="645"/>
      <c r="CH44" s="645"/>
      <c r="CI44" s="645"/>
      <c r="CJ44" s="645"/>
      <c r="CK44" s="645"/>
      <c r="CL44" s="645"/>
      <c r="CM44" s="645"/>
      <c r="CN44" s="645"/>
      <c r="CO44" s="645"/>
      <c r="CP44" s="645"/>
      <c r="CQ44" s="646"/>
      <c r="CR44" s="647">
        <v>519364</v>
      </c>
      <c r="CS44" s="648"/>
      <c r="CT44" s="648"/>
      <c r="CU44" s="648"/>
      <c r="CV44" s="648"/>
      <c r="CW44" s="648"/>
      <c r="CX44" s="648"/>
      <c r="CY44" s="649"/>
      <c r="CZ44" s="652">
        <v>26.5</v>
      </c>
      <c r="DA44" s="653"/>
      <c r="DB44" s="653"/>
      <c r="DC44" s="665"/>
      <c r="DD44" s="656">
        <v>99033</v>
      </c>
      <c r="DE44" s="648"/>
      <c r="DF44" s="648"/>
      <c r="DG44" s="648"/>
      <c r="DH44" s="648"/>
      <c r="DI44" s="648"/>
      <c r="DJ44" s="648"/>
      <c r="DK44" s="649"/>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B45" s="240" t="s">
        <v>358</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359</v>
      </c>
      <c r="CG45" s="645"/>
      <c r="CH45" s="645"/>
      <c r="CI45" s="645"/>
      <c r="CJ45" s="645"/>
      <c r="CK45" s="645"/>
      <c r="CL45" s="645"/>
      <c r="CM45" s="645"/>
      <c r="CN45" s="645"/>
      <c r="CO45" s="645"/>
      <c r="CP45" s="645"/>
      <c r="CQ45" s="646"/>
      <c r="CR45" s="647">
        <v>167042</v>
      </c>
      <c r="CS45" s="684"/>
      <c r="CT45" s="684"/>
      <c r="CU45" s="684"/>
      <c r="CV45" s="684"/>
      <c r="CW45" s="684"/>
      <c r="CX45" s="684"/>
      <c r="CY45" s="685"/>
      <c r="CZ45" s="652">
        <v>8.5</v>
      </c>
      <c r="DA45" s="681"/>
      <c r="DB45" s="681"/>
      <c r="DC45" s="686"/>
      <c r="DD45" s="656">
        <v>4921</v>
      </c>
      <c r="DE45" s="684"/>
      <c r="DF45" s="684"/>
      <c r="DG45" s="684"/>
      <c r="DH45" s="684"/>
      <c r="DI45" s="684"/>
      <c r="DJ45" s="684"/>
      <c r="DK45" s="685"/>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41" t="s">
        <v>360</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361</v>
      </c>
      <c r="CG46" s="645"/>
      <c r="CH46" s="645"/>
      <c r="CI46" s="645"/>
      <c r="CJ46" s="645"/>
      <c r="CK46" s="645"/>
      <c r="CL46" s="645"/>
      <c r="CM46" s="645"/>
      <c r="CN46" s="645"/>
      <c r="CO46" s="645"/>
      <c r="CP46" s="645"/>
      <c r="CQ46" s="646"/>
      <c r="CR46" s="647">
        <v>352322</v>
      </c>
      <c r="CS46" s="648"/>
      <c r="CT46" s="648"/>
      <c r="CU46" s="648"/>
      <c r="CV46" s="648"/>
      <c r="CW46" s="648"/>
      <c r="CX46" s="648"/>
      <c r="CY46" s="649"/>
      <c r="CZ46" s="652">
        <v>18</v>
      </c>
      <c r="DA46" s="653"/>
      <c r="DB46" s="653"/>
      <c r="DC46" s="665"/>
      <c r="DD46" s="656">
        <v>94112</v>
      </c>
      <c r="DE46" s="648"/>
      <c r="DF46" s="648"/>
      <c r="DG46" s="648"/>
      <c r="DH46" s="648"/>
      <c r="DI46" s="648"/>
      <c r="DJ46" s="648"/>
      <c r="DK46" s="649"/>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2" t="s">
        <v>362</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363</v>
      </c>
      <c r="CG47" s="645"/>
      <c r="CH47" s="645"/>
      <c r="CI47" s="645"/>
      <c r="CJ47" s="645"/>
      <c r="CK47" s="645"/>
      <c r="CL47" s="645"/>
      <c r="CM47" s="645"/>
      <c r="CN47" s="645"/>
      <c r="CO47" s="645"/>
      <c r="CP47" s="645"/>
      <c r="CQ47" s="646"/>
      <c r="CR47" s="647">
        <v>47312</v>
      </c>
      <c r="CS47" s="684"/>
      <c r="CT47" s="684"/>
      <c r="CU47" s="684"/>
      <c r="CV47" s="684"/>
      <c r="CW47" s="684"/>
      <c r="CX47" s="684"/>
      <c r="CY47" s="685"/>
      <c r="CZ47" s="652">
        <v>2.4</v>
      </c>
      <c r="DA47" s="681"/>
      <c r="DB47" s="681"/>
      <c r="DC47" s="686"/>
      <c r="DD47" s="656">
        <v>1439</v>
      </c>
      <c r="DE47" s="684"/>
      <c r="DF47" s="684"/>
      <c r="DG47" s="684"/>
      <c r="DH47" s="684"/>
      <c r="DI47" s="684"/>
      <c r="DJ47" s="684"/>
      <c r="DK47" s="685"/>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364</v>
      </c>
      <c r="CG48" s="645"/>
      <c r="CH48" s="645"/>
      <c r="CI48" s="645"/>
      <c r="CJ48" s="645"/>
      <c r="CK48" s="645"/>
      <c r="CL48" s="645"/>
      <c r="CM48" s="645"/>
      <c r="CN48" s="645"/>
      <c r="CO48" s="645"/>
      <c r="CP48" s="645"/>
      <c r="CQ48" s="646"/>
      <c r="CR48" s="647" t="s">
        <v>238</v>
      </c>
      <c r="CS48" s="648"/>
      <c r="CT48" s="648"/>
      <c r="CU48" s="648"/>
      <c r="CV48" s="648"/>
      <c r="CW48" s="648"/>
      <c r="CX48" s="648"/>
      <c r="CY48" s="649"/>
      <c r="CZ48" s="652" t="s">
        <v>238</v>
      </c>
      <c r="DA48" s="653"/>
      <c r="DB48" s="653"/>
      <c r="DC48" s="665"/>
      <c r="DD48" s="656" t="s">
        <v>126</v>
      </c>
      <c r="DE48" s="648"/>
      <c r="DF48" s="648"/>
      <c r="DG48" s="648"/>
      <c r="DH48" s="648"/>
      <c r="DI48" s="648"/>
      <c r="DJ48" s="648"/>
      <c r="DK48" s="649"/>
      <c r="DL48" s="732"/>
      <c r="DM48" s="733"/>
      <c r="DN48" s="733"/>
      <c r="DO48" s="733"/>
      <c r="DP48" s="733"/>
      <c r="DQ48" s="733"/>
      <c r="DR48" s="733"/>
      <c r="DS48" s="733"/>
      <c r="DT48" s="733"/>
      <c r="DU48" s="733"/>
      <c r="DV48" s="734"/>
      <c r="DW48" s="735"/>
      <c r="DX48" s="736"/>
      <c r="DY48" s="736"/>
      <c r="DZ48" s="736"/>
      <c r="EA48" s="736"/>
      <c r="EB48" s="736"/>
      <c r="EC48" s="737"/>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88" t="s">
        <v>365</v>
      </c>
      <c r="CE49" s="689"/>
      <c r="CF49" s="689"/>
      <c r="CG49" s="689"/>
      <c r="CH49" s="689"/>
      <c r="CI49" s="689"/>
      <c r="CJ49" s="689"/>
      <c r="CK49" s="689"/>
      <c r="CL49" s="689"/>
      <c r="CM49" s="689"/>
      <c r="CN49" s="689"/>
      <c r="CO49" s="689"/>
      <c r="CP49" s="689"/>
      <c r="CQ49" s="690"/>
      <c r="CR49" s="738">
        <v>1956569</v>
      </c>
      <c r="CS49" s="718"/>
      <c r="CT49" s="718"/>
      <c r="CU49" s="718"/>
      <c r="CV49" s="718"/>
      <c r="CW49" s="718"/>
      <c r="CX49" s="718"/>
      <c r="CY49" s="749"/>
      <c r="CZ49" s="743">
        <v>100</v>
      </c>
      <c r="DA49" s="750"/>
      <c r="DB49" s="750"/>
      <c r="DC49" s="751"/>
      <c r="DD49" s="752">
        <v>1327315</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m3uaZScbWdpm9E2gbrd12bLNTbz5Kjc/2sIWJPxUdtGysXEfD06B/gca+SitUiKnIrboyLzwHEw4lo4XjV3bIQ==" saltValue="+mNEDO7EZaGxdkyWIk3+1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B39:Q39"/>
    <mergeCell ref="R39:Y39"/>
    <mergeCell ref="Z39:AC39"/>
    <mergeCell ref="AD39:AK39"/>
    <mergeCell ref="AL39:AO39"/>
    <mergeCell ref="AQ39:AY39"/>
    <mergeCell ref="AZ39:BF39"/>
    <mergeCell ref="BG39:BU39"/>
    <mergeCell ref="BG38:BU38"/>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109375" style="291" customWidth="1"/>
    <col min="131" max="131" width="1.57031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366</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367</v>
      </c>
      <c r="DK2" s="795"/>
      <c r="DL2" s="795"/>
      <c r="DM2" s="795"/>
      <c r="DN2" s="795"/>
      <c r="DO2" s="796"/>
      <c r="DP2" s="251"/>
      <c r="DQ2" s="794" t="s">
        <v>368</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369</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370</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371</v>
      </c>
      <c r="B5" s="789"/>
      <c r="C5" s="789"/>
      <c r="D5" s="789"/>
      <c r="E5" s="789"/>
      <c r="F5" s="789"/>
      <c r="G5" s="789"/>
      <c r="H5" s="789"/>
      <c r="I5" s="789"/>
      <c r="J5" s="789"/>
      <c r="K5" s="789"/>
      <c r="L5" s="789"/>
      <c r="M5" s="789"/>
      <c r="N5" s="789"/>
      <c r="O5" s="789"/>
      <c r="P5" s="790"/>
      <c r="Q5" s="765" t="s">
        <v>372</v>
      </c>
      <c r="R5" s="766"/>
      <c r="S5" s="766"/>
      <c r="T5" s="766"/>
      <c r="U5" s="767"/>
      <c r="V5" s="765" t="s">
        <v>373</v>
      </c>
      <c r="W5" s="766"/>
      <c r="X5" s="766"/>
      <c r="Y5" s="766"/>
      <c r="Z5" s="767"/>
      <c r="AA5" s="765" t="s">
        <v>374</v>
      </c>
      <c r="AB5" s="766"/>
      <c r="AC5" s="766"/>
      <c r="AD5" s="766"/>
      <c r="AE5" s="766"/>
      <c r="AF5" s="798" t="s">
        <v>375</v>
      </c>
      <c r="AG5" s="766"/>
      <c r="AH5" s="766"/>
      <c r="AI5" s="766"/>
      <c r="AJ5" s="777"/>
      <c r="AK5" s="766" t="s">
        <v>376</v>
      </c>
      <c r="AL5" s="766"/>
      <c r="AM5" s="766"/>
      <c r="AN5" s="766"/>
      <c r="AO5" s="767"/>
      <c r="AP5" s="765" t="s">
        <v>377</v>
      </c>
      <c r="AQ5" s="766"/>
      <c r="AR5" s="766"/>
      <c r="AS5" s="766"/>
      <c r="AT5" s="767"/>
      <c r="AU5" s="765" t="s">
        <v>378</v>
      </c>
      <c r="AV5" s="766"/>
      <c r="AW5" s="766"/>
      <c r="AX5" s="766"/>
      <c r="AY5" s="777"/>
      <c r="AZ5" s="258"/>
      <c r="BA5" s="258"/>
      <c r="BB5" s="258"/>
      <c r="BC5" s="258"/>
      <c r="BD5" s="258"/>
      <c r="BE5" s="259"/>
      <c r="BF5" s="259"/>
      <c r="BG5" s="259"/>
      <c r="BH5" s="259"/>
      <c r="BI5" s="259"/>
      <c r="BJ5" s="259"/>
      <c r="BK5" s="259"/>
      <c r="BL5" s="259"/>
      <c r="BM5" s="259"/>
      <c r="BN5" s="259"/>
      <c r="BO5" s="259"/>
      <c r="BP5" s="259"/>
      <c r="BQ5" s="788" t="s">
        <v>379</v>
      </c>
      <c r="BR5" s="789"/>
      <c r="BS5" s="789"/>
      <c r="BT5" s="789"/>
      <c r="BU5" s="789"/>
      <c r="BV5" s="789"/>
      <c r="BW5" s="789"/>
      <c r="BX5" s="789"/>
      <c r="BY5" s="789"/>
      <c r="BZ5" s="789"/>
      <c r="CA5" s="789"/>
      <c r="CB5" s="789"/>
      <c r="CC5" s="789"/>
      <c r="CD5" s="789"/>
      <c r="CE5" s="789"/>
      <c r="CF5" s="789"/>
      <c r="CG5" s="790"/>
      <c r="CH5" s="765" t="s">
        <v>380</v>
      </c>
      <c r="CI5" s="766"/>
      <c r="CJ5" s="766"/>
      <c r="CK5" s="766"/>
      <c r="CL5" s="767"/>
      <c r="CM5" s="765" t="s">
        <v>381</v>
      </c>
      <c r="CN5" s="766"/>
      <c r="CO5" s="766"/>
      <c r="CP5" s="766"/>
      <c r="CQ5" s="767"/>
      <c r="CR5" s="765" t="s">
        <v>382</v>
      </c>
      <c r="CS5" s="766"/>
      <c r="CT5" s="766"/>
      <c r="CU5" s="766"/>
      <c r="CV5" s="767"/>
      <c r="CW5" s="765" t="s">
        <v>383</v>
      </c>
      <c r="CX5" s="766"/>
      <c r="CY5" s="766"/>
      <c r="CZ5" s="766"/>
      <c r="DA5" s="767"/>
      <c r="DB5" s="765" t="s">
        <v>384</v>
      </c>
      <c r="DC5" s="766"/>
      <c r="DD5" s="766"/>
      <c r="DE5" s="766"/>
      <c r="DF5" s="767"/>
      <c r="DG5" s="771" t="s">
        <v>385</v>
      </c>
      <c r="DH5" s="772"/>
      <c r="DI5" s="772"/>
      <c r="DJ5" s="772"/>
      <c r="DK5" s="773"/>
      <c r="DL5" s="771" t="s">
        <v>386</v>
      </c>
      <c r="DM5" s="772"/>
      <c r="DN5" s="772"/>
      <c r="DO5" s="772"/>
      <c r="DP5" s="773"/>
      <c r="DQ5" s="765" t="s">
        <v>387</v>
      </c>
      <c r="DR5" s="766"/>
      <c r="DS5" s="766"/>
      <c r="DT5" s="766"/>
      <c r="DU5" s="767"/>
      <c r="DV5" s="765" t="s">
        <v>378</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388</v>
      </c>
      <c r="C7" s="780"/>
      <c r="D7" s="780"/>
      <c r="E7" s="780"/>
      <c r="F7" s="780"/>
      <c r="G7" s="780"/>
      <c r="H7" s="780"/>
      <c r="I7" s="780"/>
      <c r="J7" s="780"/>
      <c r="K7" s="780"/>
      <c r="L7" s="780"/>
      <c r="M7" s="780"/>
      <c r="N7" s="780"/>
      <c r="O7" s="780"/>
      <c r="P7" s="781"/>
      <c r="Q7" s="782">
        <v>2222</v>
      </c>
      <c r="R7" s="783"/>
      <c r="S7" s="783"/>
      <c r="T7" s="783"/>
      <c r="U7" s="783"/>
      <c r="V7" s="783">
        <v>1957</v>
      </c>
      <c r="W7" s="783"/>
      <c r="X7" s="783"/>
      <c r="Y7" s="783"/>
      <c r="Z7" s="783"/>
      <c r="AA7" s="783">
        <v>266</v>
      </c>
      <c r="AB7" s="783"/>
      <c r="AC7" s="783"/>
      <c r="AD7" s="783"/>
      <c r="AE7" s="784"/>
      <c r="AF7" s="785">
        <v>265</v>
      </c>
      <c r="AG7" s="786"/>
      <c r="AH7" s="786"/>
      <c r="AI7" s="786"/>
      <c r="AJ7" s="787"/>
      <c r="AK7" s="822" t="s">
        <v>569</v>
      </c>
      <c r="AL7" s="823"/>
      <c r="AM7" s="823"/>
      <c r="AN7" s="823"/>
      <c r="AO7" s="823"/>
      <c r="AP7" s="823">
        <v>1979</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t="s">
        <v>577</v>
      </c>
      <c r="BS7" s="826" t="s">
        <v>576</v>
      </c>
      <c r="BT7" s="827"/>
      <c r="BU7" s="827"/>
      <c r="BV7" s="827"/>
      <c r="BW7" s="827"/>
      <c r="BX7" s="827"/>
      <c r="BY7" s="827"/>
      <c r="BZ7" s="827"/>
      <c r="CA7" s="827"/>
      <c r="CB7" s="827"/>
      <c r="CC7" s="827"/>
      <c r="CD7" s="827"/>
      <c r="CE7" s="827"/>
      <c r="CF7" s="827"/>
      <c r="CG7" s="828"/>
      <c r="CH7" s="819">
        <v>-3</v>
      </c>
      <c r="CI7" s="820"/>
      <c r="CJ7" s="820"/>
      <c r="CK7" s="820"/>
      <c r="CL7" s="821"/>
      <c r="CM7" s="819">
        <v>3</v>
      </c>
      <c r="CN7" s="820"/>
      <c r="CO7" s="820"/>
      <c r="CP7" s="820"/>
      <c r="CQ7" s="821"/>
      <c r="CR7" s="819">
        <v>3</v>
      </c>
      <c r="CS7" s="820"/>
      <c r="CT7" s="820"/>
      <c r="CU7" s="820"/>
      <c r="CV7" s="821"/>
      <c r="CW7" s="819">
        <v>6</v>
      </c>
      <c r="CX7" s="820"/>
      <c r="CY7" s="820"/>
      <c r="CZ7" s="820"/>
      <c r="DA7" s="821"/>
      <c r="DB7" s="819" t="s">
        <v>569</v>
      </c>
      <c r="DC7" s="820"/>
      <c r="DD7" s="820"/>
      <c r="DE7" s="820"/>
      <c r="DF7" s="821"/>
      <c r="DG7" s="819" t="s">
        <v>569</v>
      </c>
      <c r="DH7" s="820"/>
      <c r="DI7" s="820"/>
      <c r="DJ7" s="820"/>
      <c r="DK7" s="821"/>
      <c r="DL7" s="819">
        <v>30</v>
      </c>
      <c r="DM7" s="820"/>
      <c r="DN7" s="820"/>
      <c r="DO7" s="820"/>
      <c r="DP7" s="821"/>
      <c r="DQ7" s="819">
        <v>30</v>
      </c>
      <c r="DR7" s="820"/>
      <c r="DS7" s="820"/>
      <c r="DT7" s="820"/>
      <c r="DU7" s="821"/>
      <c r="DV7" s="800"/>
      <c r="DW7" s="801"/>
      <c r="DX7" s="801"/>
      <c r="DY7" s="801"/>
      <c r="DZ7" s="802"/>
      <c r="EA7" s="256"/>
    </row>
    <row r="8" spans="1:131" s="257" customFormat="1" ht="26.25" customHeight="1" x14ac:dyDescent="0.15">
      <c r="A8" s="263">
        <v>2</v>
      </c>
      <c r="B8" s="803"/>
      <c r="C8" s="804"/>
      <c r="D8" s="804"/>
      <c r="E8" s="804"/>
      <c r="F8" s="804"/>
      <c r="G8" s="804"/>
      <c r="H8" s="804"/>
      <c r="I8" s="804"/>
      <c r="J8" s="804"/>
      <c r="K8" s="804"/>
      <c r="L8" s="804"/>
      <c r="M8" s="804"/>
      <c r="N8" s="804"/>
      <c r="O8" s="804"/>
      <c r="P8" s="805"/>
      <c r="Q8" s="806"/>
      <c r="R8" s="807"/>
      <c r="S8" s="807"/>
      <c r="T8" s="807"/>
      <c r="U8" s="807"/>
      <c r="V8" s="807"/>
      <c r="W8" s="807"/>
      <c r="X8" s="807"/>
      <c r="Y8" s="807"/>
      <c r="Z8" s="807"/>
      <c r="AA8" s="807"/>
      <c r="AB8" s="807"/>
      <c r="AC8" s="807"/>
      <c r="AD8" s="807"/>
      <c r="AE8" s="808"/>
      <c r="AF8" s="809"/>
      <c r="AG8" s="810"/>
      <c r="AH8" s="810"/>
      <c r="AI8" s="810"/>
      <c r="AJ8" s="811"/>
      <c r="AK8" s="812"/>
      <c r="AL8" s="813"/>
      <c r="AM8" s="813"/>
      <c r="AN8" s="813"/>
      <c r="AO8" s="813"/>
      <c r="AP8" s="813"/>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c r="BT8" s="817"/>
      <c r="BU8" s="817"/>
      <c r="BV8" s="817"/>
      <c r="BW8" s="817"/>
      <c r="BX8" s="817"/>
      <c r="BY8" s="817"/>
      <c r="BZ8" s="817"/>
      <c r="CA8" s="817"/>
      <c r="CB8" s="817"/>
      <c r="CC8" s="817"/>
      <c r="CD8" s="817"/>
      <c r="CE8" s="817"/>
      <c r="CF8" s="817"/>
      <c r="CG8" s="818"/>
      <c r="CH8" s="829"/>
      <c r="CI8" s="830"/>
      <c r="CJ8" s="830"/>
      <c r="CK8" s="830"/>
      <c r="CL8" s="831"/>
      <c r="CM8" s="829"/>
      <c r="CN8" s="830"/>
      <c r="CO8" s="830"/>
      <c r="CP8" s="830"/>
      <c r="CQ8" s="831"/>
      <c r="CR8" s="829"/>
      <c r="CS8" s="830"/>
      <c r="CT8" s="830"/>
      <c r="CU8" s="830"/>
      <c r="CV8" s="831"/>
      <c r="CW8" s="829"/>
      <c r="CX8" s="830"/>
      <c r="CY8" s="830"/>
      <c r="CZ8" s="830"/>
      <c r="DA8" s="831"/>
      <c r="DB8" s="829"/>
      <c r="DC8" s="830"/>
      <c r="DD8" s="830"/>
      <c r="DE8" s="830"/>
      <c r="DF8" s="831"/>
      <c r="DG8" s="829"/>
      <c r="DH8" s="830"/>
      <c r="DI8" s="830"/>
      <c r="DJ8" s="830"/>
      <c r="DK8" s="831"/>
      <c r="DL8" s="829"/>
      <c r="DM8" s="830"/>
      <c r="DN8" s="830"/>
      <c r="DO8" s="830"/>
      <c r="DP8" s="831"/>
      <c r="DQ8" s="829"/>
      <c r="DR8" s="830"/>
      <c r="DS8" s="830"/>
      <c r="DT8" s="830"/>
      <c r="DU8" s="831"/>
      <c r="DV8" s="832"/>
      <c r="DW8" s="833"/>
      <c r="DX8" s="833"/>
      <c r="DY8" s="833"/>
      <c r="DZ8" s="834"/>
      <c r="EA8" s="256"/>
    </row>
    <row r="9" spans="1:131" s="257" customFormat="1" ht="26.25" customHeight="1" x14ac:dyDescent="0.15">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c r="BT9" s="817"/>
      <c r="BU9" s="817"/>
      <c r="BV9" s="817"/>
      <c r="BW9" s="817"/>
      <c r="BX9" s="817"/>
      <c r="BY9" s="817"/>
      <c r="BZ9" s="817"/>
      <c r="CA9" s="817"/>
      <c r="CB9" s="817"/>
      <c r="CC9" s="817"/>
      <c r="CD9" s="817"/>
      <c r="CE9" s="817"/>
      <c r="CF9" s="817"/>
      <c r="CG9" s="818"/>
      <c r="CH9" s="829"/>
      <c r="CI9" s="830"/>
      <c r="CJ9" s="830"/>
      <c r="CK9" s="830"/>
      <c r="CL9" s="831"/>
      <c r="CM9" s="829"/>
      <c r="CN9" s="830"/>
      <c r="CO9" s="830"/>
      <c r="CP9" s="830"/>
      <c r="CQ9" s="831"/>
      <c r="CR9" s="829"/>
      <c r="CS9" s="830"/>
      <c r="CT9" s="830"/>
      <c r="CU9" s="830"/>
      <c r="CV9" s="831"/>
      <c r="CW9" s="829"/>
      <c r="CX9" s="830"/>
      <c r="CY9" s="830"/>
      <c r="CZ9" s="830"/>
      <c r="DA9" s="831"/>
      <c r="DB9" s="829"/>
      <c r="DC9" s="830"/>
      <c r="DD9" s="830"/>
      <c r="DE9" s="830"/>
      <c r="DF9" s="831"/>
      <c r="DG9" s="829"/>
      <c r="DH9" s="830"/>
      <c r="DI9" s="830"/>
      <c r="DJ9" s="830"/>
      <c r="DK9" s="831"/>
      <c r="DL9" s="829"/>
      <c r="DM9" s="830"/>
      <c r="DN9" s="830"/>
      <c r="DO9" s="830"/>
      <c r="DP9" s="831"/>
      <c r="DQ9" s="829"/>
      <c r="DR9" s="830"/>
      <c r="DS9" s="830"/>
      <c r="DT9" s="830"/>
      <c r="DU9" s="831"/>
      <c r="DV9" s="832"/>
      <c r="DW9" s="833"/>
      <c r="DX9" s="833"/>
      <c r="DY9" s="833"/>
      <c r="DZ9" s="834"/>
      <c r="EA9" s="256"/>
    </row>
    <row r="10" spans="1:131" s="257" customFormat="1" ht="26.25" customHeight="1" x14ac:dyDescent="0.15">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389</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390</v>
      </c>
      <c r="B23" s="838" t="s">
        <v>391</v>
      </c>
      <c r="C23" s="839"/>
      <c r="D23" s="839"/>
      <c r="E23" s="839"/>
      <c r="F23" s="839"/>
      <c r="G23" s="839"/>
      <c r="H23" s="839"/>
      <c r="I23" s="839"/>
      <c r="J23" s="839"/>
      <c r="K23" s="839"/>
      <c r="L23" s="839"/>
      <c r="M23" s="839"/>
      <c r="N23" s="839"/>
      <c r="O23" s="839"/>
      <c r="P23" s="840"/>
      <c r="Q23" s="841">
        <v>2222</v>
      </c>
      <c r="R23" s="842"/>
      <c r="S23" s="842"/>
      <c r="T23" s="842"/>
      <c r="U23" s="842"/>
      <c r="V23" s="842">
        <v>1957</v>
      </c>
      <c r="W23" s="842"/>
      <c r="X23" s="842"/>
      <c r="Y23" s="842"/>
      <c r="Z23" s="842"/>
      <c r="AA23" s="842">
        <v>266</v>
      </c>
      <c r="AB23" s="842"/>
      <c r="AC23" s="842"/>
      <c r="AD23" s="842"/>
      <c r="AE23" s="843"/>
      <c r="AF23" s="844">
        <v>265</v>
      </c>
      <c r="AG23" s="842"/>
      <c r="AH23" s="842"/>
      <c r="AI23" s="842"/>
      <c r="AJ23" s="845"/>
      <c r="AK23" s="846"/>
      <c r="AL23" s="847"/>
      <c r="AM23" s="847"/>
      <c r="AN23" s="847"/>
      <c r="AO23" s="847"/>
      <c r="AP23" s="842">
        <v>1979</v>
      </c>
      <c r="AQ23" s="842"/>
      <c r="AR23" s="842"/>
      <c r="AS23" s="842"/>
      <c r="AT23" s="842"/>
      <c r="AU23" s="848"/>
      <c r="AV23" s="848"/>
      <c r="AW23" s="848"/>
      <c r="AX23" s="848"/>
      <c r="AY23" s="849"/>
      <c r="AZ23" s="857" t="s">
        <v>126</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392</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393</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371</v>
      </c>
      <c r="B26" s="789"/>
      <c r="C26" s="789"/>
      <c r="D26" s="789"/>
      <c r="E26" s="789"/>
      <c r="F26" s="789"/>
      <c r="G26" s="789"/>
      <c r="H26" s="789"/>
      <c r="I26" s="789"/>
      <c r="J26" s="789"/>
      <c r="K26" s="789"/>
      <c r="L26" s="789"/>
      <c r="M26" s="789"/>
      <c r="N26" s="789"/>
      <c r="O26" s="789"/>
      <c r="P26" s="790"/>
      <c r="Q26" s="765" t="s">
        <v>394</v>
      </c>
      <c r="R26" s="766"/>
      <c r="S26" s="766"/>
      <c r="T26" s="766"/>
      <c r="U26" s="767"/>
      <c r="V26" s="765" t="s">
        <v>395</v>
      </c>
      <c r="W26" s="766"/>
      <c r="X26" s="766"/>
      <c r="Y26" s="766"/>
      <c r="Z26" s="767"/>
      <c r="AA26" s="765" t="s">
        <v>396</v>
      </c>
      <c r="AB26" s="766"/>
      <c r="AC26" s="766"/>
      <c r="AD26" s="766"/>
      <c r="AE26" s="766"/>
      <c r="AF26" s="860" t="s">
        <v>397</v>
      </c>
      <c r="AG26" s="861"/>
      <c r="AH26" s="861"/>
      <c r="AI26" s="861"/>
      <c r="AJ26" s="862"/>
      <c r="AK26" s="766" t="s">
        <v>398</v>
      </c>
      <c r="AL26" s="766"/>
      <c r="AM26" s="766"/>
      <c r="AN26" s="766"/>
      <c r="AO26" s="767"/>
      <c r="AP26" s="765" t="s">
        <v>399</v>
      </c>
      <c r="AQ26" s="766"/>
      <c r="AR26" s="766"/>
      <c r="AS26" s="766"/>
      <c r="AT26" s="767"/>
      <c r="AU26" s="765" t="s">
        <v>400</v>
      </c>
      <c r="AV26" s="766"/>
      <c r="AW26" s="766"/>
      <c r="AX26" s="766"/>
      <c r="AY26" s="767"/>
      <c r="AZ26" s="765" t="s">
        <v>401</v>
      </c>
      <c r="BA26" s="766"/>
      <c r="BB26" s="766"/>
      <c r="BC26" s="766"/>
      <c r="BD26" s="767"/>
      <c r="BE26" s="765" t="s">
        <v>378</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402</v>
      </c>
      <c r="C28" s="780"/>
      <c r="D28" s="780"/>
      <c r="E28" s="780"/>
      <c r="F28" s="780"/>
      <c r="G28" s="780"/>
      <c r="H28" s="780"/>
      <c r="I28" s="780"/>
      <c r="J28" s="780"/>
      <c r="K28" s="780"/>
      <c r="L28" s="780"/>
      <c r="M28" s="780"/>
      <c r="N28" s="780"/>
      <c r="O28" s="780"/>
      <c r="P28" s="781"/>
      <c r="Q28" s="870">
        <v>76</v>
      </c>
      <c r="R28" s="871"/>
      <c r="S28" s="871"/>
      <c r="T28" s="871"/>
      <c r="U28" s="871"/>
      <c r="V28" s="871">
        <v>63</v>
      </c>
      <c r="W28" s="871"/>
      <c r="X28" s="871"/>
      <c r="Y28" s="871"/>
      <c r="Z28" s="871"/>
      <c r="AA28" s="871">
        <v>13</v>
      </c>
      <c r="AB28" s="871"/>
      <c r="AC28" s="871"/>
      <c r="AD28" s="871"/>
      <c r="AE28" s="872"/>
      <c r="AF28" s="873">
        <v>13</v>
      </c>
      <c r="AG28" s="871"/>
      <c r="AH28" s="871"/>
      <c r="AI28" s="871"/>
      <c r="AJ28" s="874"/>
      <c r="AK28" s="875">
        <v>15</v>
      </c>
      <c r="AL28" s="866"/>
      <c r="AM28" s="866"/>
      <c r="AN28" s="866"/>
      <c r="AO28" s="866"/>
      <c r="AP28" s="866">
        <v>9</v>
      </c>
      <c r="AQ28" s="866"/>
      <c r="AR28" s="866"/>
      <c r="AS28" s="866"/>
      <c r="AT28" s="866"/>
      <c r="AU28" s="866">
        <v>2</v>
      </c>
      <c r="AV28" s="866"/>
      <c r="AW28" s="866"/>
      <c r="AX28" s="866"/>
      <c r="AY28" s="866"/>
      <c r="AZ28" s="867" t="s">
        <v>569</v>
      </c>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403</v>
      </c>
      <c r="C29" s="804"/>
      <c r="D29" s="804"/>
      <c r="E29" s="804"/>
      <c r="F29" s="804"/>
      <c r="G29" s="804"/>
      <c r="H29" s="804"/>
      <c r="I29" s="804"/>
      <c r="J29" s="804"/>
      <c r="K29" s="804"/>
      <c r="L29" s="804"/>
      <c r="M29" s="804"/>
      <c r="N29" s="804"/>
      <c r="O29" s="804"/>
      <c r="P29" s="805"/>
      <c r="Q29" s="806">
        <v>79</v>
      </c>
      <c r="R29" s="807"/>
      <c r="S29" s="807"/>
      <c r="T29" s="807"/>
      <c r="U29" s="807"/>
      <c r="V29" s="807">
        <v>76</v>
      </c>
      <c r="W29" s="807"/>
      <c r="X29" s="807"/>
      <c r="Y29" s="807"/>
      <c r="Z29" s="807"/>
      <c r="AA29" s="807">
        <v>3</v>
      </c>
      <c r="AB29" s="807"/>
      <c r="AC29" s="807"/>
      <c r="AD29" s="807"/>
      <c r="AE29" s="808"/>
      <c r="AF29" s="809">
        <v>3</v>
      </c>
      <c r="AG29" s="810"/>
      <c r="AH29" s="810"/>
      <c r="AI29" s="810"/>
      <c r="AJ29" s="811"/>
      <c r="AK29" s="878">
        <v>4</v>
      </c>
      <c r="AL29" s="879"/>
      <c r="AM29" s="879"/>
      <c r="AN29" s="879"/>
      <c r="AO29" s="879"/>
      <c r="AP29" s="879" t="s">
        <v>569</v>
      </c>
      <c r="AQ29" s="879"/>
      <c r="AR29" s="879"/>
      <c r="AS29" s="879"/>
      <c r="AT29" s="879"/>
      <c r="AU29" s="879" t="s">
        <v>569</v>
      </c>
      <c r="AV29" s="879"/>
      <c r="AW29" s="879"/>
      <c r="AX29" s="879"/>
      <c r="AY29" s="879"/>
      <c r="AZ29" s="880" t="s">
        <v>569</v>
      </c>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404</v>
      </c>
      <c r="C30" s="804"/>
      <c r="D30" s="804"/>
      <c r="E30" s="804"/>
      <c r="F30" s="804"/>
      <c r="G30" s="804"/>
      <c r="H30" s="804"/>
      <c r="I30" s="804"/>
      <c r="J30" s="804"/>
      <c r="K30" s="804"/>
      <c r="L30" s="804"/>
      <c r="M30" s="804"/>
      <c r="N30" s="804"/>
      <c r="O30" s="804"/>
      <c r="P30" s="805"/>
      <c r="Q30" s="806">
        <v>145</v>
      </c>
      <c r="R30" s="807"/>
      <c r="S30" s="807"/>
      <c r="T30" s="807"/>
      <c r="U30" s="807"/>
      <c r="V30" s="807">
        <v>125</v>
      </c>
      <c r="W30" s="807"/>
      <c r="X30" s="807"/>
      <c r="Y30" s="807"/>
      <c r="Z30" s="807"/>
      <c r="AA30" s="807">
        <v>20</v>
      </c>
      <c r="AB30" s="807"/>
      <c r="AC30" s="807"/>
      <c r="AD30" s="807"/>
      <c r="AE30" s="808"/>
      <c r="AF30" s="809">
        <v>20</v>
      </c>
      <c r="AG30" s="810"/>
      <c r="AH30" s="810"/>
      <c r="AI30" s="810"/>
      <c r="AJ30" s="811"/>
      <c r="AK30" s="878">
        <v>21</v>
      </c>
      <c r="AL30" s="879"/>
      <c r="AM30" s="879"/>
      <c r="AN30" s="879"/>
      <c r="AO30" s="879"/>
      <c r="AP30" s="879" t="s">
        <v>569</v>
      </c>
      <c r="AQ30" s="879"/>
      <c r="AR30" s="879"/>
      <c r="AS30" s="879"/>
      <c r="AT30" s="879"/>
      <c r="AU30" s="879" t="s">
        <v>569</v>
      </c>
      <c r="AV30" s="879"/>
      <c r="AW30" s="879"/>
      <c r="AX30" s="879"/>
      <c r="AY30" s="879"/>
      <c r="AZ30" s="880" t="s">
        <v>569</v>
      </c>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405</v>
      </c>
      <c r="C31" s="804"/>
      <c r="D31" s="804"/>
      <c r="E31" s="804"/>
      <c r="F31" s="804"/>
      <c r="G31" s="804"/>
      <c r="H31" s="804"/>
      <c r="I31" s="804"/>
      <c r="J31" s="804"/>
      <c r="K31" s="804"/>
      <c r="L31" s="804"/>
      <c r="M31" s="804"/>
      <c r="N31" s="804"/>
      <c r="O31" s="804"/>
      <c r="P31" s="805"/>
      <c r="Q31" s="806">
        <v>19</v>
      </c>
      <c r="R31" s="807"/>
      <c r="S31" s="807"/>
      <c r="T31" s="807"/>
      <c r="U31" s="807"/>
      <c r="V31" s="807">
        <v>19</v>
      </c>
      <c r="W31" s="807"/>
      <c r="X31" s="807"/>
      <c r="Y31" s="807"/>
      <c r="Z31" s="807"/>
      <c r="AA31" s="807">
        <v>0</v>
      </c>
      <c r="AB31" s="807"/>
      <c r="AC31" s="807"/>
      <c r="AD31" s="807"/>
      <c r="AE31" s="808"/>
      <c r="AF31" s="809">
        <v>0</v>
      </c>
      <c r="AG31" s="810"/>
      <c r="AH31" s="810"/>
      <c r="AI31" s="810"/>
      <c r="AJ31" s="811"/>
      <c r="AK31" s="878">
        <v>9</v>
      </c>
      <c r="AL31" s="879"/>
      <c r="AM31" s="879"/>
      <c r="AN31" s="879"/>
      <c r="AO31" s="879"/>
      <c r="AP31" s="879" t="s">
        <v>569</v>
      </c>
      <c r="AQ31" s="879"/>
      <c r="AR31" s="879"/>
      <c r="AS31" s="879"/>
      <c r="AT31" s="879"/>
      <c r="AU31" s="879" t="s">
        <v>569</v>
      </c>
      <c r="AV31" s="879"/>
      <c r="AW31" s="879"/>
      <c r="AX31" s="879"/>
      <c r="AY31" s="879"/>
      <c r="AZ31" s="880" t="s">
        <v>569</v>
      </c>
      <c r="BA31" s="880"/>
      <c r="BB31" s="880"/>
      <c r="BC31" s="880"/>
      <c r="BD31" s="880"/>
      <c r="BE31" s="876"/>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t="s">
        <v>406</v>
      </c>
      <c r="C32" s="804"/>
      <c r="D32" s="804"/>
      <c r="E32" s="804"/>
      <c r="F32" s="804"/>
      <c r="G32" s="804"/>
      <c r="H32" s="804"/>
      <c r="I32" s="804"/>
      <c r="J32" s="804"/>
      <c r="K32" s="804"/>
      <c r="L32" s="804"/>
      <c r="M32" s="804"/>
      <c r="N32" s="804"/>
      <c r="O32" s="804"/>
      <c r="P32" s="805"/>
      <c r="Q32" s="806">
        <v>29</v>
      </c>
      <c r="R32" s="807"/>
      <c r="S32" s="807"/>
      <c r="T32" s="807"/>
      <c r="U32" s="807"/>
      <c r="V32" s="807">
        <v>23</v>
      </c>
      <c r="W32" s="807"/>
      <c r="X32" s="807"/>
      <c r="Y32" s="807"/>
      <c r="Z32" s="807"/>
      <c r="AA32" s="807">
        <v>6</v>
      </c>
      <c r="AB32" s="807"/>
      <c r="AC32" s="807"/>
      <c r="AD32" s="807"/>
      <c r="AE32" s="808"/>
      <c r="AF32" s="809">
        <v>6</v>
      </c>
      <c r="AG32" s="810"/>
      <c r="AH32" s="810"/>
      <c r="AI32" s="810"/>
      <c r="AJ32" s="811"/>
      <c r="AK32" s="878">
        <v>17</v>
      </c>
      <c r="AL32" s="879"/>
      <c r="AM32" s="879"/>
      <c r="AN32" s="879"/>
      <c r="AO32" s="879"/>
      <c r="AP32" s="879">
        <v>103</v>
      </c>
      <c r="AQ32" s="879"/>
      <c r="AR32" s="879"/>
      <c r="AS32" s="879"/>
      <c r="AT32" s="879"/>
      <c r="AU32" s="879">
        <v>67</v>
      </c>
      <c r="AV32" s="879"/>
      <c r="AW32" s="879"/>
      <c r="AX32" s="879"/>
      <c r="AY32" s="879"/>
      <c r="AZ32" s="880" t="s">
        <v>569</v>
      </c>
      <c r="BA32" s="880"/>
      <c r="BB32" s="880"/>
      <c r="BC32" s="880"/>
      <c r="BD32" s="880"/>
      <c r="BE32" s="876" t="s">
        <v>407</v>
      </c>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c r="C33" s="804"/>
      <c r="D33" s="804"/>
      <c r="E33" s="804"/>
      <c r="F33" s="804"/>
      <c r="G33" s="804"/>
      <c r="H33" s="804"/>
      <c r="I33" s="804"/>
      <c r="J33" s="804"/>
      <c r="K33" s="804"/>
      <c r="L33" s="804"/>
      <c r="M33" s="804"/>
      <c r="N33" s="804"/>
      <c r="O33" s="804"/>
      <c r="P33" s="805"/>
      <c r="Q33" s="806"/>
      <c r="R33" s="807"/>
      <c r="S33" s="807"/>
      <c r="T33" s="807"/>
      <c r="U33" s="807"/>
      <c r="V33" s="807"/>
      <c r="W33" s="807"/>
      <c r="X33" s="807"/>
      <c r="Y33" s="807"/>
      <c r="Z33" s="807"/>
      <c r="AA33" s="807"/>
      <c r="AB33" s="807"/>
      <c r="AC33" s="807"/>
      <c r="AD33" s="807"/>
      <c r="AE33" s="808"/>
      <c r="AF33" s="809"/>
      <c r="AG33" s="810"/>
      <c r="AH33" s="810"/>
      <c r="AI33" s="810"/>
      <c r="AJ33" s="811"/>
      <c r="AK33" s="878"/>
      <c r="AL33" s="879"/>
      <c r="AM33" s="879"/>
      <c r="AN33" s="879"/>
      <c r="AO33" s="879"/>
      <c r="AP33" s="879"/>
      <c r="AQ33" s="879"/>
      <c r="AR33" s="879"/>
      <c r="AS33" s="879"/>
      <c r="AT33" s="879"/>
      <c r="AU33" s="879"/>
      <c r="AV33" s="879"/>
      <c r="AW33" s="879"/>
      <c r="AX33" s="879"/>
      <c r="AY33" s="879"/>
      <c r="AZ33" s="880"/>
      <c r="BA33" s="880"/>
      <c r="BB33" s="880"/>
      <c r="BC33" s="880"/>
      <c r="BD33" s="880"/>
      <c r="BE33" s="876"/>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c r="C34" s="804"/>
      <c r="D34" s="804"/>
      <c r="E34" s="804"/>
      <c r="F34" s="804"/>
      <c r="G34" s="804"/>
      <c r="H34" s="804"/>
      <c r="I34" s="804"/>
      <c r="J34" s="804"/>
      <c r="K34" s="804"/>
      <c r="L34" s="804"/>
      <c r="M34" s="804"/>
      <c r="N34" s="804"/>
      <c r="O34" s="804"/>
      <c r="P34" s="805"/>
      <c r="Q34" s="806"/>
      <c r="R34" s="807"/>
      <c r="S34" s="807"/>
      <c r="T34" s="807"/>
      <c r="U34" s="807"/>
      <c r="V34" s="807"/>
      <c r="W34" s="807"/>
      <c r="X34" s="807"/>
      <c r="Y34" s="807"/>
      <c r="Z34" s="807"/>
      <c r="AA34" s="807"/>
      <c r="AB34" s="807"/>
      <c r="AC34" s="807"/>
      <c r="AD34" s="807"/>
      <c r="AE34" s="808"/>
      <c r="AF34" s="809"/>
      <c r="AG34" s="810"/>
      <c r="AH34" s="810"/>
      <c r="AI34" s="810"/>
      <c r="AJ34" s="811"/>
      <c r="AK34" s="878"/>
      <c r="AL34" s="879"/>
      <c r="AM34" s="879"/>
      <c r="AN34" s="879"/>
      <c r="AO34" s="879"/>
      <c r="AP34" s="879"/>
      <c r="AQ34" s="879"/>
      <c r="AR34" s="879"/>
      <c r="AS34" s="879"/>
      <c r="AT34" s="879"/>
      <c r="AU34" s="879"/>
      <c r="AV34" s="879"/>
      <c r="AW34" s="879"/>
      <c r="AX34" s="879"/>
      <c r="AY34" s="879"/>
      <c r="AZ34" s="880"/>
      <c r="BA34" s="880"/>
      <c r="BB34" s="880"/>
      <c r="BC34" s="880"/>
      <c r="BD34" s="880"/>
      <c r="BE34" s="876"/>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8"/>
      <c r="AL35" s="879"/>
      <c r="AM35" s="879"/>
      <c r="AN35" s="879"/>
      <c r="AO35" s="879"/>
      <c r="AP35" s="879"/>
      <c r="AQ35" s="879"/>
      <c r="AR35" s="879"/>
      <c r="AS35" s="879"/>
      <c r="AT35" s="879"/>
      <c r="AU35" s="879"/>
      <c r="AV35" s="879"/>
      <c r="AW35" s="879"/>
      <c r="AX35" s="879"/>
      <c r="AY35" s="879"/>
      <c r="AZ35" s="880"/>
      <c r="BA35" s="880"/>
      <c r="BB35" s="880"/>
      <c r="BC35" s="880"/>
      <c r="BD35" s="880"/>
      <c r="BE35" s="876"/>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408</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390</v>
      </c>
      <c r="B63" s="838" t="s">
        <v>409</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42</v>
      </c>
      <c r="AG63" s="890"/>
      <c r="AH63" s="890"/>
      <c r="AI63" s="890"/>
      <c r="AJ63" s="891"/>
      <c r="AK63" s="892"/>
      <c r="AL63" s="887"/>
      <c r="AM63" s="887"/>
      <c r="AN63" s="887"/>
      <c r="AO63" s="887"/>
      <c r="AP63" s="890">
        <v>112</v>
      </c>
      <c r="AQ63" s="890"/>
      <c r="AR63" s="890"/>
      <c r="AS63" s="890"/>
      <c r="AT63" s="890"/>
      <c r="AU63" s="890">
        <v>69</v>
      </c>
      <c r="AV63" s="890"/>
      <c r="AW63" s="890"/>
      <c r="AX63" s="890"/>
      <c r="AY63" s="890"/>
      <c r="AZ63" s="894"/>
      <c r="BA63" s="894"/>
      <c r="BB63" s="894"/>
      <c r="BC63" s="894"/>
      <c r="BD63" s="894"/>
      <c r="BE63" s="895"/>
      <c r="BF63" s="895"/>
      <c r="BG63" s="895"/>
      <c r="BH63" s="895"/>
      <c r="BI63" s="896"/>
      <c r="BJ63" s="897" t="s">
        <v>410</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411</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412</v>
      </c>
      <c r="B66" s="789"/>
      <c r="C66" s="789"/>
      <c r="D66" s="789"/>
      <c r="E66" s="789"/>
      <c r="F66" s="789"/>
      <c r="G66" s="789"/>
      <c r="H66" s="789"/>
      <c r="I66" s="789"/>
      <c r="J66" s="789"/>
      <c r="K66" s="789"/>
      <c r="L66" s="789"/>
      <c r="M66" s="789"/>
      <c r="N66" s="789"/>
      <c r="O66" s="789"/>
      <c r="P66" s="790"/>
      <c r="Q66" s="765" t="s">
        <v>394</v>
      </c>
      <c r="R66" s="766"/>
      <c r="S66" s="766"/>
      <c r="T66" s="766"/>
      <c r="U66" s="767"/>
      <c r="V66" s="765" t="s">
        <v>413</v>
      </c>
      <c r="W66" s="766"/>
      <c r="X66" s="766"/>
      <c r="Y66" s="766"/>
      <c r="Z66" s="767"/>
      <c r="AA66" s="765" t="s">
        <v>414</v>
      </c>
      <c r="AB66" s="766"/>
      <c r="AC66" s="766"/>
      <c r="AD66" s="766"/>
      <c r="AE66" s="767"/>
      <c r="AF66" s="900" t="s">
        <v>415</v>
      </c>
      <c r="AG66" s="861"/>
      <c r="AH66" s="861"/>
      <c r="AI66" s="861"/>
      <c r="AJ66" s="901"/>
      <c r="AK66" s="765" t="s">
        <v>398</v>
      </c>
      <c r="AL66" s="789"/>
      <c r="AM66" s="789"/>
      <c r="AN66" s="789"/>
      <c r="AO66" s="790"/>
      <c r="AP66" s="765" t="s">
        <v>416</v>
      </c>
      <c r="AQ66" s="766"/>
      <c r="AR66" s="766"/>
      <c r="AS66" s="766"/>
      <c r="AT66" s="767"/>
      <c r="AU66" s="765" t="s">
        <v>417</v>
      </c>
      <c r="AV66" s="766"/>
      <c r="AW66" s="766"/>
      <c r="AX66" s="766"/>
      <c r="AY66" s="767"/>
      <c r="AZ66" s="765" t="s">
        <v>378</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15">
      <c r="A68" s="260">
        <v>1</v>
      </c>
      <c r="B68" s="917" t="s">
        <v>570</v>
      </c>
      <c r="C68" s="918"/>
      <c r="D68" s="918"/>
      <c r="E68" s="918"/>
      <c r="F68" s="918"/>
      <c r="G68" s="918"/>
      <c r="H68" s="918"/>
      <c r="I68" s="918"/>
      <c r="J68" s="918"/>
      <c r="K68" s="918"/>
      <c r="L68" s="918"/>
      <c r="M68" s="918"/>
      <c r="N68" s="918"/>
      <c r="O68" s="918"/>
      <c r="P68" s="919"/>
      <c r="Q68" s="920">
        <v>5026</v>
      </c>
      <c r="R68" s="914"/>
      <c r="S68" s="914"/>
      <c r="T68" s="914"/>
      <c r="U68" s="914"/>
      <c r="V68" s="914">
        <v>5010</v>
      </c>
      <c r="W68" s="914"/>
      <c r="X68" s="914"/>
      <c r="Y68" s="914"/>
      <c r="Z68" s="914"/>
      <c r="AA68" s="914">
        <v>16</v>
      </c>
      <c r="AB68" s="914"/>
      <c r="AC68" s="914"/>
      <c r="AD68" s="914"/>
      <c r="AE68" s="914"/>
      <c r="AF68" s="914">
        <v>16</v>
      </c>
      <c r="AG68" s="914"/>
      <c r="AH68" s="914"/>
      <c r="AI68" s="914"/>
      <c r="AJ68" s="914"/>
      <c r="AK68" s="914">
        <v>64</v>
      </c>
      <c r="AL68" s="914"/>
      <c r="AM68" s="914"/>
      <c r="AN68" s="914"/>
      <c r="AO68" s="914"/>
      <c r="AP68" s="914" t="s">
        <v>569</v>
      </c>
      <c r="AQ68" s="914"/>
      <c r="AR68" s="914"/>
      <c r="AS68" s="914"/>
      <c r="AT68" s="914"/>
      <c r="AU68" s="914" t="s">
        <v>569</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15">
      <c r="A69" s="263">
        <v>2</v>
      </c>
      <c r="B69" s="921" t="s">
        <v>571</v>
      </c>
      <c r="C69" s="922"/>
      <c r="D69" s="922"/>
      <c r="E69" s="922"/>
      <c r="F69" s="922"/>
      <c r="G69" s="922"/>
      <c r="H69" s="922"/>
      <c r="I69" s="922"/>
      <c r="J69" s="922"/>
      <c r="K69" s="922"/>
      <c r="L69" s="922"/>
      <c r="M69" s="922"/>
      <c r="N69" s="922"/>
      <c r="O69" s="922"/>
      <c r="P69" s="923"/>
      <c r="Q69" s="924">
        <v>136</v>
      </c>
      <c r="R69" s="879"/>
      <c r="S69" s="879"/>
      <c r="T69" s="879"/>
      <c r="U69" s="879"/>
      <c r="V69" s="879">
        <v>107</v>
      </c>
      <c r="W69" s="879"/>
      <c r="X69" s="879"/>
      <c r="Y69" s="879"/>
      <c r="Z69" s="879"/>
      <c r="AA69" s="879">
        <v>29</v>
      </c>
      <c r="AB69" s="879"/>
      <c r="AC69" s="879"/>
      <c r="AD69" s="879"/>
      <c r="AE69" s="879"/>
      <c r="AF69" s="879">
        <v>29</v>
      </c>
      <c r="AG69" s="879"/>
      <c r="AH69" s="879"/>
      <c r="AI69" s="879"/>
      <c r="AJ69" s="879"/>
      <c r="AK69" s="879" t="s">
        <v>569</v>
      </c>
      <c r="AL69" s="879"/>
      <c r="AM69" s="879"/>
      <c r="AN69" s="879"/>
      <c r="AO69" s="879"/>
      <c r="AP69" s="879" t="s">
        <v>569</v>
      </c>
      <c r="AQ69" s="879"/>
      <c r="AR69" s="879"/>
      <c r="AS69" s="879"/>
      <c r="AT69" s="879"/>
      <c r="AU69" s="879" t="s">
        <v>569</v>
      </c>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15">
      <c r="A70" s="263">
        <v>3</v>
      </c>
      <c r="B70" s="921" t="s">
        <v>572</v>
      </c>
      <c r="C70" s="922"/>
      <c r="D70" s="922"/>
      <c r="E70" s="922"/>
      <c r="F70" s="922"/>
      <c r="G70" s="922"/>
      <c r="H70" s="922"/>
      <c r="I70" s="922"/>
      <c r="J70" s="922"/>
      <c r="K70" s="922"/>
      <c r="L70" s="922"/>
      <c r="M70" s="922"/>
      <c r="N70" s="922"/>
      <c r="O70" s="922"/>
      <c r="P70" s="923"/>
      <c r="Q70" s="924">
        <v>107</v>
      </c>
      <c r="R70" s="879"/>
      <c r="S70" s="879"/>
      <c r="T70" s="879"/>
      <c r="U70" s="879"/>
      <c r="V70" s="879">
        <v>101</v>
      </c>
      <c r="W70" s="879"/>
      <c r="X70" s="879"/>
      <c r="Y70" s="879"/>
      <c r="Z70" s="879"/>
      <c r="AA70" s="879">
        <v>6</v>
      </c>
      <c r="AB70" s="879"/>
      <c r="AC70" s="879"/>
      <c r="AD70" s="879"/>
      <c r="AE70" s="879"/>
      <c r="AF70" s="879">
        <v>6</v>
      </c>
      <c r="AG70" s="879"/>
      <c r="AH70" s="879"/>
      <c r="AI70" s="879"/>
      <c r="AJ70" s="879"/>
      <c r="AK70" s="879">
        <v>14</v>
      </c>
      <c r="AL70" s="879"/>
      <c r="AM70" s="879"/>
      <c r="AN70" s="879"/>
      <c r="AO70" s="879"/>
      <c r="AP70" s="879" t="s">
        <v>569</v>
      </c>
      <c r="AQ70" s="879"/>
      <c r="AR70" s="879"/>
      <c r="AS70" s="879"/>
      <c r="AT70" s="879"/>
      <c r="AU70" s="879" t="s">
        <v>569</v>
      </c>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15">
      <c r="A71" s="263">
        <v>4</v>
      </c>
      <c r="B71" s="921" t="s">
        <v>573</v>
      </c>
      <c r="C71" s="922"/>
      <c r="D71" s="922"/>
      <c r="E71" s="922"/>
      <c r="F71" s="922"/>
      <c r="G71" s="922"/>
      <c r="H71" s="922"/>
      <c r="I71" s="922"/>
      <c r="J71" s="922"/>
      <c r="K71" s="922"/>
      <c r="L71" s="922"/>
      <c r="M71" s="922"/>
      <c r="N71" s="922"/>
      <c r="O71" s="922"/>
      <c r="P71" s="923"/>
      <c r="Q71" s="924">
        <v>134</v>
      </c>
      <c r="R71" s="879"/>
      <c r="S71" s="879"/>
      <c r="T71" s="879"/>
      <c r="U71" s="879"/>
      <c r="V71" s="879">
        <v>92</v>
      </c>
      <c r="W71" s="879"/>
      <c r="X71" s="879"/>
      <c r="Y71" s="879"/>
      <c r="Z71" s="879"/>
      <c r="AA71" s="879">
        <v>42</v>
      </c>
      <c r="AB71" s="879"/>
      <c r="AC71" s="879"/>
      <c r="AD71" s="879"/>
      <c r="AE71" s="879"/>
      <c r="AF71" s="879">
        <v>42</v>
      </c>
      <c r="AG71" s="879"/>
      <c r="AH71" s="879"/>
      <c r="AI71" s="879"/>
      <c r="AJ71" s="879"/>
      <c r="AK71" s="879" t="s">
        <v>569</v>
      </c>
      <c r="AL71" s="879"/>
      <c r="AM71" s="879"/>
      <c r="AN71" s="879"/>
      <c r="AO71" s="879"/>
      <c r="AP71" s="879" t="s">
        <v>569</v>
      </c>
      <c r="AQ71" s="879"/>
      <c r="AR71" s="879"/>
      <c r="AS71" s="879"/>
      <c r="AT71" s="879"/>
      <c r="AU71" s="879" t="s">
        <v>569</v>
      </c>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15">
      <c r="A72" s="263">
        <v>5</v>
      </c>
      <c r="B72" s="921" t="s">
        <v>574</v>
      </c>
      <c r="C72" s="922"/>
      <c r="D72" s="922"/>
      <c r="E72" s="922"/>
      <c r="F72" s="922"/>
      <c r="G72" s="922"/>
      <c r="H72" s="922"/>
      <c r="I72" s="922"/>
      <c r="J72" s="922"/>
      <c r="K72" s="922"/>
      <c r="L72" s="922"/>
      <c r="M72" s="922"/>
      <c r="N72" s="922"/>
      <c r="O72" s="922"/>
      <c r="P72" s="923"/>
      <c r="Q72" s="924">
        <v>10758</v>
      </c>
      <c r="R72" s="879"/>
      <c r="S72" s="879"/>
      <c r="T72" s="879"/>
      <c r="U72" s="879"/>
      <c r="V72" s="879">
        <v>10644</v>
      </c>
      <c r="W72" s="879"/>
      <c r="X72" s="879"/>
      <c r="Y72" s="879"/>
      <c r="Z72" s="879"/>
      <c r="AA72" s="879">
        <v>114</v>
      </c>
      <c r="AB72" s="879"/>
      <c r="AC72" s="879"/>
      <c r="AD72" s="879"/>
      <c r="AE72" s="879"/>
      <c r="AF72" s="879">
        <v>2083</v>
      </c>
      <c r="AG72" s="879"/>
      <c r="AH72" s="879"/>
      <c r="AI72" s="879"/>
      <c r="AJ72" s="879"/>
      <c r="AK72" s="879">
        <v>839</v>
      </c>
      <c r="AL72" s="879"/>
      <c r="AM72" s="879"/>
      <c r="AN72" s="879"/>
      <c r="AO72" s="879"/>
      <c r="AP72" s="879">
        <v>4812</v>
      </c>
      <c r="AQ72" s="879"/>
      <c r="AR72" s="879"/>
      <c r="AS72" s="879"/>
      <c r="AT72" s="879"/>
      <c r="AU72" s="879">
        <v>102</v>
      </c>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15">
      <c r="A73" s="263">
        <v>6</v>
      </c>
      <c r="B73" s="921" t="s">
        <v>575</v>
      </c>
      <c r="C73" s="922"/>
      <c r="D73" s="922"/>
      <c r="E73" s="922"/>
      <c r="F73" s="922"/>
      <c r="G73" s="922"/>
      <c r="H73" s="922"/>
      <c r="I73" s="922"/>
      <c r="J73" s="922"/>
      <c r="K73" s="922"/>
      <c r="L73" s="922"/>
      <c r="M73" s="922"/>
      <c r="N73" s="922"/>
      <c r="O73" s="922"/>
      <c r="P73" s="923"/>
      <c r="Q73" s="924">
        <v>15308</v>
      </c>
      <c r="R73" s="879"/>
      <c r="S73" s="879"/>
      <c r="T73" s="879"/>
      <c r="U73" s="879"/>
      <c r="V73" s="879">
        <v>14789</v>
      </c>
      <c r="W73" s="879"/>
      <c r="X73" s="879"/>
      <c r="Y73" s="879"/>
      <c r="Z73" s="879"/>
      <c r="AA73" s="879">
        <v>519</v>
      </c>
      <c r="AB73" s="879"/>
      <c r="AC73" s="879"/>
      <c r="AD73" s="879"/>
      <c r="AE73" s="879"/>
      <c r="AF73" s="879">
        <v>515</v>
      </c>
      <c r="AG73" s="879"/>
      <c r="AH73" s="879"/>
      <c r="AI73" s="879"/>
      <c r="AJ73" s="879"/>
      <c r="AK73" s="879">
        <v>1469</v>
      </c>
      <c r="AL73" s="879"/>
      <c r="AM73" s="879"/>
      <c r="AN73" s="879"/>
      <c r="AO73" s="879"/>
      <c r="AP73" s="879">
        <v>2326</v>
      </c>
      <c r="AQ73" s="879"/>
      <c r="AR73" s="879"/>
      <c r="AS73" s="879"/>
      <c r="AT73" s="879"/>
      <c r="AU73" s="879">
        <v>23</v>
      </c>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15">
      <c r="A74" s="263">
        <v>7</v>
      </c>
      <c r="B74" s="921"/>
      <c r="C74" s="922"/>
      <c r="D74" s="922"/>
      <c r="E74" s="922"/>
      <c r="F74" s="922"/>
      <c r="G74" s="922"/>
      <c r="H74" s="922"/>
      <c r="I74" s="922"/>
      <c r="J74" s="922"/>
      <c r="K74" s="922"/>
      <c r="L74" s="922"/>
      <c r="M74" s="922"/>
      <c r="N74" s="922"/>
      <c r="O74" s="922"/>
      <c r="P74" s="923"/>
      <c r="Q74" s="924"/>
      <c r="R74" s="879"/>
      <c r="S74" s="879"/>
      <c r="T74" s="879"/>
      <c r="U74" s="879"/>
      <c r="V74" s="879"/>
      <c r="W74" s="879"/>
      <c r="X74" s="879"/>
      <c r="Y74" s="879"/>
      <c r="Z74" s="879"/>
      <c r="AA74" s="879"/>
      <c r="AB74" s="879"/>
      <c r="AC74" s="879"/>
      <c r="AD74" s="879"/>
      <c r="AE74" s="879"/>
      <c r="AF74" s="879"/>
      <c r="AG74" s="879"/>
      <c r="AH74" s="879"/>
      <c r="AI74" s="879"/>
      <c r="AJ74" s="879"/>
      <c r="AK74" s="879"/>
      <c r="AL74" s="879"/>
      <c r="AM74" s="879"/>
      <c r="AN74" s="879"/>
      <c r="AO74" s="879"/>
      <c r="AP74" s="879"/>
      <c r="AQ74" s="879"/>
      <c r="AR74" s="879"/>
      <c r="AS74" s="879"/>
      <c r="AT74" s="879"/>
      <c r="AU74" s="879"/>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15">
      <c r="A75" s="263">
        <v>8</v>
      </c>
      <c r="B75" s="921"/>
      <c r="C75" s="922"/>
      <c r="D75" s="922"/>
      <c r="E75" s="922"/>
      <c r="F75" s="922"/>
      <c r="G75" s="922"/>
      <c r="H75" s="922"/>
      <c r="I75" s="922"/>
      <c r="J75" s="922"/>
      <c r="K75" s="922"/>
      <c r="L75" s="922"/>
      <c r="M75" s="922"/>
      <c r="N75" s="922"/>
      <c r="O75" s="922"/>
      <c r="P75" s="923"/>
      <c r="Q75" s="927"/>
      <c r="R75" s="928"/>
      <c r="S75" s="928"/>
      <c r="T75" s="928"/>
      <c r="U75" s="878"/>
      <c r="V75" s="929"/>
      <c r="W75" s="928"/>
      <c r="X75" s="928"/>
      <c r="Y75" s="928"/>
      <c r="Z75" s="878"/>
      <c r="AA75" s="929"/>
      <c r="AB75" s="928"/>
      <c r="AC75" s="928"/>
      <c r="AD75" s="928"/>
      <c r="AE75" s="878"/>
      <c r="AF75" s="929"/>
      <c r="AG75" s="928"/>
      <c r="AH75" s="928"/>
      <c r="AI75" s="928"/>
      <c r="AJ75" s="878"/>
      <c r="AK75" s="929"/>
      <c r="AL75" s="928"/>
      <c r="AM75" s="928"/>
      <c r="AN75" s="928"/>
      <c r="AO75" s="878"/>
      <c r="AP75" s="929"/>
      <c r="AQ75" s="928"/>
      <c r="AR75" s="928"/>
      <c r="AS75" s="928"/>
      <c r="AT75" s="878"/>
      <c r="AU75" s="929"/>
      <c r="AV75" s="928"/>
      <c r="AW75" s="928"/>
      <c r="AX75" s="928"/>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15">
      <c r="A76" s="263">
        <v>9</v>
      </c>
      <c r="B76" s="921"/>
      <c r="C76" s="922"/>
      <c r="D76" s="922"/>
      <c r="E76" s="922"/>
      <c r="F76" s="922"/>
      <c r="G76" s="922"/>
      <c r="H76" s="922"/>
      <c r="I76" s="922"/>
      <c r="J76" s="922"/>
      <c r="K76" s="922"/>
      <c r="L76" s="922"/>
      <c r="M76" s="922"/>
      <c r="N76" s="922"/>
      <c r="O76" s="922"/>
      <c r="P76" s="923"/>
      <c r="Q76" s="927"/>
      <c r="R76" s="928"/>
      <c r="S76" s="928"/>
      <c r="T76" s="928"/>
      <c r="U76" s="878"/>
      <c r="V76" s="929"/>
      <c r="W76" s="928"/>
      <c r="X76" s="928"/>
      <c r="Y76" s="928"/>
      <c r="Z76" s="878"/>
      <c r="AA76" s="929"/>
      <c r="AB76" s="928"/>
      <c r="AC76" s="928"/>
      <c r="AD76" s="928"/>
      <c r="AE76" s="878"/>
      <c r="AF76" s="929"/>
      <c r="AG76" s="928"/>
      <c r="AH76" s="928"/>
      <c r="AI76" s="928"/>
      <c r="AJ76" s="878"/>
      <c r="AK76" s="929"/>
      <c r="AL76" s="928"/>
      <c r="AM76" s="928"/>
      <c r="AN76" s="928"/>
      <c r="AO76" s="878"/>
      <c r="AP76" s="929"/>
      <c r="AQ76" s="928"/>
      <c r="AR76" s="928"/>
      <c r="AS76" s="928"/>
      <c r="AT76" s="878"/>
      <c r="AU76" s="929"/>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15">
      <c r="A77" s="263">
        <v>10</v>
      </c>
      <c r="B77" s="921"/>
      <c r="C77" s="922"/>
      <c r="D77" s="922"/>
      <c r="E77" s="922"/>
      <c r="F77" s="922"/>
      <c r="G77" s="922"/>
      <c r="H77" s="922"/>
      <c r="I77" s="922"/>
      <c r="J77" s="922"/>
      <c r="K77" s="922"/>
      <c r="L77" s="922"/>
      <c r="M77" s="922"/>
      <c r="N77" s="922"/>
      <c r="O77" s="922"/>
      <c r="P77" s="923"/>
      <c r="Q77" s="927"/>
      <c r="R77" s="928"/>
      <c r="S77" s="928"/>
      <c r="T77" s="928"/>
      <c r="U77" s="878"/>
      <c r="V77" s="929"/>
      <c r="W77" s="928"/>
      <c r="X77" s="928"/>
      <c r="Y77" s="928"/>
      <c r="Z77" s="878"/>
      <c r="AA77" s="929"/>
      <c r="AB77" s="928"/>
      <c r="AC77" s="928"/>
      <c r="AD77" s="928"/>
      <c r="AE77" s="878"/>
      <c r="AF77" s="929"/>
      <c r="AG77" s="928"/>
      <c r="AH77" s="928"/>
      <c r="AI77" s="928"/>
      <c r="AJ77" s="878"/>
      <c r="AK77" s="929"/>
      <c r="AL77" s="928"/>
      <c r="AM77" s="928"/>
      <c r="AN77" s="928"/>
      <c r="AO77" s="878"/>
      <c r="AP77" s="929"/>
      <c r="AQ77" s="928"/>
      <c r="AR77" s="928"/>
      <c r="AS77" s="928"/>
      <c r="AT77" s="878"/>
      <c r="AU77" s="929"/>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15">
      <c r="A78" s="263">
        <v>11</v>
      </c>
      <c r="B78" s="921"/>
      <c r="C78" s="922"/>
      <c r="D78" s="922"/>
      <c r="E78" s="922"/>
      <c r="F78" s="922"/>
      <c r="G78" s="922"/>
      <c r="H78" s="922"/>
      <c r="I78" s="922"/>
      <c r="J78" s="922"/>
      <c r="K78" s="922"/>
      <c r="L78" s="922"/>
      <c r="M78" s="922"/>
      <c r="N78" s="922"/>
      <c r="O78" s="922"/>
      <c r="P78" s="923"/>
      <c r="Q78" s="924"/>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15">
      <c r="A79" s="263">
        <v>12</v>
      </c>
      <c r="B79" s="921"/>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15">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15">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15">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15">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15">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15">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15">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15">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
      <c r="A88" s="266" t="s">
        <v>390</v>
      </c>
      <c r="B88" s="838" t="s">
        <v>418</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v>2691</v>
      </c>
      <c r="AG88" s="890"/>
      <c r="AH88" s="890"/>
      <c r="AI88" s="890"/>
      <c r="AJ88" s="890"/>
      <c r="AK88" s="887"/>
      <c r="AL88" s="887"/>
      <c r="AM88" s="887"/>
      <c r="AN88" s="887"/>
      <c r="AO88" s="887"/>
      <c r="AP88" s="890">
        <v>7138</v>
      </c>
      <c r="AQ88" s="890"/>
      <c r="AR88" s="890"/>
      <c r="AS88" s="890"/>
      <c r="AT88" s="890"/>
      <c r="AU88" s="890">
        <v>125</v>
      </c>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390</v>
      </c>
      <c r="BR102" s="838" t="s">
        <v>419</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v>3</v>
      </c>
      <c r="CS102" s="898"/>
      <c r="CT102" s="898"/>
      <c r="CU102" s="898"/>
      <c r="CV102" s="941"/>
      <c r="CW102" s="940">
        <v>6</v>
      </c>
      <c r="CX102" s="898"/>
      <c r="CY102" s="898"/>
      <c r="CZ102" s="898"/>
      <c r="DA102" s="941"/>
      <c r="DB102" s="940"/>
      <c r="DC102" s="898"/>
      <c r="DD102" s="898"/>
      <c r="DE102" s="898"/>
      <c r="DF102" s="941"/>
      <c r="DG102" s="940"/>
      <c r="DH102" s="898"/>
      <c r="DI102" s="898"/>
      <c r="DJ102" s="898"/>
      <c r="DK102" s="941"/>
      <c r="DL102" s="940">
        <v>30</v>
      </c>
      <c r="DM102" s="898"/>
      <c r="DN102" s="898"/>
      <c r="DO102" s="898"/>
      <c r="DP102" s="941"/>
      <c r="DQ102" s="940">
        <v>30</v>
      </c>
      <c r="DR102" s="898"/>
      <c r="DS102" s="898"/>
      <c r="DT102" s="898"/>
      <c r="DU102" s="941"/>
      <c r="DV102" s="964"/>
      <c r="DW102" s="965"/>
      <c r="DX102" s="965"/>
      <c r="DY102" s="965"/>
      <c r="DZ102" s="966"/>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420</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421</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422</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423</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69" t="s">
        <v>424</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425</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15">
      <c r="A109" s="962" t="s">
        <v>426</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427</v>
      </c>
      <c r="AB109" s="943"/>
      <c r="AC109" s="943"/>
      <c r="AD109" s="943"/>
      <c r="AE109" s="944"/>
      <c r="AF109" s="942" t="s">
        <v>428</v>
      </c>
      <c r="AG109" s="943"/>
      <c r="AH109" s="943"/>
      <c r="AI109" s="943"/>
      <c r="AJ109" s="944"/>
      <c r="AK109" s="942" t="s">
        <v>306</v>
      </c>
      <c r="AL109" s="943"/>
      <c r="AM109" s="943"/>
      <c r="AN109" s="943"/>
      <c r="AO109" s="944"/>
      <c r="AP109" s="942" t="s">
        <v>429</v>
      </c>
      <c r="AQ109" s="943"/>
      <c r="AR109" s="943"/>
      <c r="AS109" s="943"/>
      <c r="AT109" s="945"/>
      <c r="AU109" s="962" t="s">
        <v>426</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427</v>
      </c>
      <c r="BR109" s="943"/>
      <c r="BS109" s="943"/>
      <c r="BT109" s="943"/>
      <c r="BU109" s="944"/>
      <c r="BV109" s="942" t="s">
        <v>428</v>
      </c>
      <c r="BW109" s="943"/>
      <c r="BX109" s="943"/>
      <c r="BY109" s="943"/>
      <c r="BZ109" s="944"/>
      <c r="CA109" s="942" t="s">
        <v>306</v>
      </c>
      <c r="CB109" s="943"/>
      <c r="CC109" s="943"/>
      <c r="CD109" s="943"/>
      <c r="CE109" s="944"/>
      <c r="CF109" s="963" t="s">
        <v>429</v>
      </c>
      <c r="CG109" s="963"/>
      <c r="CH109" s="963"/>
      <c r="CI109" s="963"/>
      <c r="CJ109" s="963"/>
      <c r="CK109" s="942" t="s">
        <v>430</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427</v>
      </c>
      <c r="DH109" s="943"/>
      <c r="DI109" s="943"/>
      <c r="DJ109" s="943"/>
      <c r="DK109" s="944"/>
      <c r="DL109" s="942" t="s">
        <v>428</v>
      </c>
      <c r="DM109" s="943"/>
      <c r="DN109" s="943"/>
      <c r="DO109" s="943"/>
      <c r="DP109" s="944"/>
      <c r="DQ109" s="942" t="s">
        <v>306</v>
      </c>
      <c r="DR109" s="943"/>
      <c r="DS109" s="943"/>
      <c r="DT109" s="943"/>
      <c r="DU109" s="944"/>
      <c r="DV109" s="942" t="s">
        <v>429</v>
      </c>
      <c r="DW109" s="943"/>
      <c r="DX109" s="943"/>
      <c r="DY109" s="943"/>
      <c r="DZ109" s="945"/>
    </row>
    <row r="110" spans="1:131" s="248" customFormat="1" ht="26.25" customHeight="1" x14ac:dyDescent="0.15">
      <c r="A110" s="946" t="s">
        <v>431</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152907</v>
      </c>
      <c r="AB110" s="950"/>
      <c r="AC110" s="950"/>
      <c r="AD110" s="950"/>
      <c r="AE110" s="951"/>
      <c r="AF110" s="952">
        <v>159170</v>
      </c>
      <c r="AG110" s="950"/>
      <c r="AH110" s="950"/>
      <c r="AI110" s="950"/>
      <c r="AJ110" s="951"/>
      <c r="AK110" s="952">
        <v>162669</v>
      </c>
      <c r="AL110" s="950"/>
      <c r="AM110" s="950"/>
      <c r="AN110" s="950"/>
      <c r="AO110" s="951"/>
      <c r="AP110" s="953">
        <v>21.2</v>
      </c>
      <c r="AQ110" s="954"/>
      <c r="AR110" s="954"/>
      <c r="AS110" s="954"/>
      <c r="AT110" s="955"/>
      <c r="AU110" s="956" t="s">
        <v>72</v>
      </c>
      <c r="AV110" s="957"/>
      <c r="AW110" s="957"/>
      <c r="AX110" s="957"/>
      <c r="AY110" s="957"/>
      <c r="AZ110" s="998" t="s">
        <v>432</v>
      </c>
      <c r="BA110" s="947"/>
      <c r="BB110" s="947"/>
      <c r="BC110" s="947"/>
      <c r="BD110" s="947"/>
      <c r="BE110" s="947"/>
      <c r="BF110" s="947"/>
      <c r="BG110" s="947"/>
      <c r="BH110" s="947"/>
      <c r="BI110" s="947"/>
      <c r="BJ110" s="947"/>
      <c r="BK110" s="947"/>
      <c r="BL110" s="947"/>
      <c r="BM110" s="947"/>
      <c r="BN110" s="947"/>
      <c r="BO110" s="947"/>
      <c r="BP110" s="948"/>
      <c r="BQ110" s="984">
        <v>1562491</v>
      </c>
      <c r="BR110" s="985"/>
      <c r="BS110" s="985"/>
      <c r="BT110" s="985"/>
      <c r="BU110" s="985"/>
      <c r="BV110" s="985">
        <v>1802566</v>
      </c>
      <c r="BW110" s="985"/>
      <c r="BX110" s="985"/>
      <c r="BY110" s="985"/>
      <c r="BZ110" s="985"/>
      <c r="CA110" s="985">
        <v>1978733</v>
      </c>
      <c r="CB110" s="985"/>
      <c r="CC110" s="985"/>
      <c r="CD110" s="985"/>
      <c r="CE110" s="985"/>
      <c r="CF110" s="999">
        <v>258.39999999999998</v>
      </c>
      <c r="CG110" s="1000"/>
      <c r="CH110" s="1000"/>
      <c r="CI110" s="1000"/>
      <c r="CJ110" s="1000"/>
      <c r="CK110" s="1001" t="s">
        <v>433</v>
      </c>
      <c r="CL110" s="1002"/>
      <c r="CM110" s="981" t="s">
        <v>434</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435</v>
      </c>
      <c r="DH110" s="985"/>
      <c r="DI110" s="985"/>
      <c r="DJ110" s="985"/>
      <c r="DK110" s="985"/>
      <c r="DL110" s="985" t="s">
        <v>435</v>
      </c>
      <c r="DM110" s="985"/>
      <c r="DN110" s="985"/>
      <c r="DO110" s="985"/>
      <c r="DP110" s="985"/>
      <c r="DQ110" s="985" t="s">
        <v>435</v>
      </c>
      <c r="DR110" s="985"/>
      <c r="DS110" s="985"/>
      <c r="DT110" s="985"/>
      <c r="DU110" s="985"/>
      <c r="DV110" s="986" t="s">
        <v>410</v>
      </c>
      <c r="DW110" s="986"/>
      <c r="DX110" s="986"/>
      <c r="DY110" s="986"/>
      <c r="DZ110" s="987"/>
    </row>
    <row r="111" spans="1:131" s="248" customFormat="1" ht="26.25" customHeight="1" x14ac:dyDescent="0.15">
      <c r="A111" s="988" t="s">
        <v>436</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126</v>
      </c>
      <c r="AB111" s="992"/>
      <c r="AC111" s="992"/>
      <c r="AD111" s="992"/>
      <c r="AE111" s="993"/>
      <c r="AF111" s="994" t="s">
        <v>435</v>
      </c>
      <c r="AG111" s="992"/>
      <c r="AH111" s="992"/>
      <c r="AI111" s="992"/>
      <c r="AJ111" s="993"/>
      <c r="AK111" s="994" t="s">
        <v>126</v>
      </c>
      <c r="AL111" s="992"/>
      <c r="AM111" s="992"/>
      <c r="AN111" s="992"/>
      <c r="AO111" s="993"/>
      <c r="AP111" s="995" t="s">
        <v>126</v>
      </c>
      <c r="AQ111" s="996"/>
      <c r="AR111" s="996"/>
      <c r="AS111" s="996"/>
      <c r="AT111" s="997"/>
      <c r="AU111" s="958"/>
      <c r="AV111" s="959"/>
      <c r="AW111" s="959"/>
      <c r="AX111" s="959"/>
      <c r="AY111" s="959"/>
      <c r="AZ111" s="1007" t="s">
        <v>437</v>
      </c>
      <c r="BA111" s="1008"/>
      <c r="BB111" s="1008"/>
      <c r="BC111" s="1008"/>
      <c r="BD111" s="1008"/>
      <c r="BE111" s="1008"/>
      <c r="BF111" s="1008"/>
      <c r="BG111" s="1008"/>
      <c r="BH111" s="1008"/>
      <c r="BI111" s="1008"/>
      <c r="BJ111" s="1008"/>
      <c r="BK111" s="1008"/>
      <c r="BL111" s="1008"/>
      <c r="BM111" s="1008"/>
      <c r="BN111" s="1008"/>
      <c r="BO111" s="1008"/>
      <c r="BP111" s="1009"/>
      <c r="BQ111" s="977" t="s">
        <v>435</v>
      </c>
      <c r="BR111" s="978"/>
      <c r="BS111" s="978"/>
      <c r="BT111" s="978"/>
      <c r="BU111" s="978"/>
      <c r="BV111" s="978" t="s">
        <v>126</v>
      </c>
      <c r="BW111" s="978"/>
      <c r="BX111" s="978"/>
      <c r="BY111" s="978"/>
      <c r="BZ111" s="978"/>
      <c r="CA111" s="978" t="s">
        <v>126</v>
      </c>
      <c r="CB111" s="978"/>
      <c r="CC111" s="978"/>
      <c r="CD111" s="978"/>
      <c r="CE111" s="978"/>
      <c r="CF111" s="972" t="s">
        <v>435</v>
      </c>
      <c r="CG111" s="973"/>
      <c r="CH111" s="973"/>
      <c r="CI111" s="973"/>
      <c r="CJ111" s="973"/>
      <c r="CK111" s="1003"/>
      <c r="CL111" s="1004"/>
      <c r="CM111" s="974" t="s">
        <v>438</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126</v>
      </c>
      <c r="DH111" s="978"/>
      <c r="DI111" s="978"/>
      <c r="DJ111" s="978"/>
      <c r="DK111" s="978"/>
      <c r="DL111" s="978" t="s">
        <v>435</v>
      </c>
      <c r="DM111" s="978"/>
      <c r="DN111" s="978"/>
      <c r="DO111" s="978"/>
      <c r="DP111" s="978"/>
      <c r="DQ111" s="978" t="s">
        <v>435</v>
      </c>
      <c r="DR111" s="978"/>
      <c r="DS111" s="978"/>
      <c r="DT111" s="978"/>
      <c r="DU111" s="978"/>
      <c r="DV111" s="979" t="s">
        <v>435</v>
      </c>
      <c r="DW111" s="979"/>
      <c r="DX111" s="979"/>
      <c r="DY111" s="979"/>
      <c r="DZ111" s="980"/>
    </row>
    <row r="112" spans="1:131" s="248" customFormat="1" ht="26.25" customHeight="1" x14ac:dyDescent="0.15">
      <c r="A112" s="1010" t="s">
        <v>439</v>
      </c>
      <c r="B112" s="1011"/>
      <c r="C112" s="1008" t="s">
        <v>440</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435</v>
      </c>
      <c r="AB112" s="1017"/>
      <c r="AC112" s="1017"/>
      <c r="AD112" s="1017"/>
      <c r="AE112" s="1018"/>
      <c r="AF112" s="1019" t="s">
        <v>435</v>
      </c>
      <c r="AG112" s="1017"/>
      <c r="AH112" s="1017"/>
      <c r="AI112" s="1017"/>
      <c r="AJ112" s="1018"/>
      <c r="AK112" s="1019" t="s">
        <v>435</v>
      </c>
      <c r="AL112" s="1017"/>
      <c r="AM112" s="1017"/>
      <c r="AN112" s="1017"/>
      <c r="AO112" s="1018"/>
      <c r="AP112" s="1020" t="s">
        <v>126</v>
      </c>
      <c r="AQ112" s="1021"/>
      <c r="AR112" s="1021"/>
      <c r="AS112" s="1021"/>
      <c r="AT112" s="1022"/>
      <c r="AU112" s="958"/>
      <c r="AV112" s="959"/>
      <c r="AW112" s="959"/>
      <c r="AX112" s="959"/>
      <c r="AY112" s="959"/>
      <c r="AZ112" s="1007" t="s">
        <v>441</v>
      </c>
      <c r="BA112" s="1008"/>
      <c r="BB112" s="1008"/>
      <c r="BC112" s="1008"/>
      <c r="BD112" s="1008"/>
      <c r="BE112" s="1008"/>
      <c r="BF112" s="1008"/>
      <c r="BG112" s="1008"/>
      <c r="BH112" s="1008"/>
      <c r="BI112" s="1008"/>
      <c r="BJ112" s="1008"/>
      <c r="BK112" s="1008"/>
      <c r="BL112" s="1008"/>
      <c r="BM112" s="1008"/>
      <c r="BN112" s="1008"/>
      <c r="BO112" s="1008"/>
      <c r="BP112" s="1009"/>
      <c r="BQ112" s="977">
        <v>67728</v>
      </c>
      <c r="BR112" s="978"/>
      <c r="BS112" s="978"/>
      <c r="BT112" s="978"/>
      <c r="BU112" s="978"/>
      <c r="BV112" s="978">
        <v>70191</v>
      </c>
      <c r="BW112" s="978"/>
      <c r="BX112" s="978"/>
      <c r="BY112" s="978"/>
      <c r="BZ112" s="978"/>
      <c r="CA112" s="978">
        <v>68414</v>
      </c>
      <c r="CB112" s="978"/>
      <c r="CC112" s="978"/>
      <c r="CD112" s="978"/>
      <c r="CE112" s="978"/>
      <c r="CF112" s="972">
        <v>8.9</v>
      </c>
      <c r="CG112" s="973"/>
      <c r="CH112" s="973"/>
      <c r="CI112" s="973"/>
      <c r="CJ112" s="973"/>
      <c r="CK112" s="1003"/>
      <c r="CL112" s="1004"/>
      <c r="CM112" s="974" t="s">
        <v>442</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126</v>
      </c>
      <c r="DH112" s="978"/>
      <c r="DI112" s="978"/>
      <c r="DJ112" s="978"/>
      <c r="DK112" s="978"/>
      <c r="DL112" s="978" t="s">
        <v>410</v>
      </c>
      <c r="DM112" s="978"/>
      <c r="DN112" s="978"/>
      <c r="DO112" s="978"/>
      <c r="DP112" s="978"/>
      <c r="DQ112" s="978" t="s">
        <v>126</v>
      </c>
      <c r="DR112" s="978"/>
      <c r="DS112" s="978"/>
      <c r="DT112" s="978"/>
      <c r="DU112" s="978"/>
      <c r="DV112" s="979" t="s">
        <v>126</v>
      </c>
      <c r="DW112" s="979"/>
      <c r="DX112" s="979"/>
      <c r="DY112" s="979"/>
      <c r="DZ112" s="980"/>
    </row>
    <row r="113" spans="1:130" s="248" customFormat="1" ht="26.25" customHeight="1" x14ac:dyDescent="0.15">
      <c r="A113" s="1012"/>
      <c r="B113" s="1013"/>
      <c r="C113" s="1008" t="s">
        <v>443</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5724</v>
      </c>
      <c r="AB113" s="992"/>
      <c r="AC113" s="992"/>
      <c r="AD113" s="992"/>
      <c r="AE113" s="993"/>
      <c r="AF113" s="994">
        <v>5083</v>
      </c>
      <c r="AG113" s="992"/>
      <c r="AH113" s="992"/>
      <c r="AI113" s="992"/>
      <c r="AJ113" s="993"/>
      <c r="AK113" s="994">
        <v>6697</v>
      </c>
      <c r="AL113" s="992"/>
      <c r="AM113" s="992"/>
      <c r="AN113" s="992"/>
      <c r="AO113" s="993"/>
      <c r="AP113" s="995">
        <v>0.9</v>
      </c>
      <c r="AQ113" s="996"/>
      <c r="AR113" s="996"/>
      <c r="AS113" s="996"/>
      <c r="AT113" s="997"/>
      <c r="AU113" s="958"/>
      <c r="AV113" s="959"/>
      <c r="AW113" s="959"/>
      <c r="AX113" s="959"/>
      <c r="AY113" s="959"/>
      <c r="AZ113" s="1007" t="s">
        <v>444</v>
      </c>
      <c r="BA113" s="1008"/>
      <c r="BB113" s="1008"/>
      <c r="BC113" s="1008"/>
      <c r="BD113" s="1008"/>
      <c r="BE113" s="1008"/>
      <c r="BF113" s="1008"/>
      <c r="BG113" s="1008"/>
      <c r="BH113" s="1008"/>
      <c r="BI113" s="1008"/>
      <c r="BJ113" s="1008"/>
      <c r="BK113" s="1008"/>
      <c r="BL113" s="1008"/>
      <c r="BM113" s="1008"/>
      <c r="BN113" s="1008"/>
      <c r="BO113" s="1008"/>
      <c r="BP113" s="1009"/>
      <c r="BQ113" s="977">
        <v>181495</v>
      </c>
      <c r="BR113" s="978"/>
      <c r="BS113" s="978"/>
      <c r="BT113" s="978"/>
      <c r="BU113" s="978"/>
      <c r="BV113" s="978">
        <v>144980</v>
      </c>
      <c r="BW113" s="978"/>
      <c r="BX113" s="978"/>
      <c r="BY113" s="978"/>
      <c r="BZ113" s="978"/>
      <c r="CA113" s="978">
        <v>125494</v>
      </c>
      <c r="CB113" s="978"/>
      <c r="CC113" s="978"/>
      <c r="CD113" s="978"/>
      <c r="CE113" s="978"/>
      <c r="CF113" s="972">
        <v>16.399999999999999</v>
      </c>
      <c r="CG113" s="973"/>
      <c r="CH113" s="973"/>
      <c r="CI113" s="973"/>
      <c r="CJ113" s="973"/>
      <c r="CK113" s="1003"/>
      <c r="CL113" s="1004"/>
      <c r="CM113" s="974" t="s">
        <v>445</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435</v>
      </c>
      <c r="DH113" s="1017"/>
      <c r="DI113" s="1017"/>
      <c r="DJ113" s="1017"/>
      <c r="DK113" s="1018"/>
      <c r="DL113" s="1019" t="s">
        <v>435</v>
      </c>
      <c r="DM113" s="1017"/>
      <c r="DN113" s="1017"/>
      <c r="DO113" s="1017"/>
      <c r="DP113" s="1018"/>
      <c r="DQ113" s="1019" t="s">
        <v>435</v>
      </c>
      <c r="DR113" s="1017"/>
      <c r="DS113" s="1017"/>
      <c r="DT113" s="1017"/>
      <c r="DU113" s="1018"/>
      <c r="DV113" s="1020" t="s">
        <v>126</v>
      </c>
      <c r="DW113" s="1021"/>
      <c r="DX113" s="1021"/>
      <c r="DY113" s="1021"/>
      <c r="DZ113" s="1022"/>
    </row>
    <row r="114" spans="1:130" s="248" customFormat="1" ht="26.25" customHeight="1" x14ac:dyDescent="0.15">
      <c r="A114" s="1012"/>
      <c r="B114" s="1013"/>
      <c r="C114" s="1008" t="s">
        <v>446</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v>15600</v>
      </c>
      <c r="AB114" s="1017"/>
      <c r="AC114" s="1017"/>
      <c r="AD114" s="1017"/>
      <c r="AE114" s="1018"/>
      <c r="AF114" s="1019">
        <v>16252</v>
      </c>
      <c r="AG114" s="1017"/>
      <c r="AH114" s="1017"/>
      <c r="AI114" s="1017"/>
      <c r="AJ114" s="1018"/>
      <c r="AK114" s="1019">
        <v>18360</v>
      </c>
      <c r="AL114" s="1017"/>
      <c r="AM114" s="1017"/>
      <c r="AN114" s="1017"/>
      <c r="AO114" s="1018"/>
      <c r="AP114" s="1020">
        <v>2.4</v>
      </c>
      <c r="AQ114" s="1021"/>
      <c r="AR114" s="1021"/>
      <c r="AS114" s="1021"/>
      <c r="AT114" s="1022"/>
      <c r="AU114" s="958"/>
      <c r="AV114" s="959"/>
      <c r="AW114" s="959"/>
      <c r="AX114" s="959"/>
      <c r="AY114" s="959"/>
      <c r="AZ114" s="1007" t="s">
        <v>447</v>
      </c>
      <c r="BA114" s="1008"/>
      <c r="BB114" s="1008"/>
      <c r="BC114" s="1008"/>
      <c r="BD114" s="1008"/>
      <c r="BE114" s="1008"/>
      <c r="BF114" s="1008"/>
      <c r="BG114" s="1008"/>
      <c r="BH114" s="1008"/>
      <c r="BI114" s="1008"/>
      <c r="BJ114" s="1008"/>
      <c r="BK114" s="1008"/>
      <c r="BL114" s="1008"/>
      <c r="BM114" s="1008"/>
      <c r="BN114" s="1008"/>
      <c r="BO114" s="1008"/>
      <c r="BP114" s="1009"/>
      <c r="BQ114" s="977">
        <v>317835</v>
      </c>
      <c r="BR114" s="978"/>
      <c r="BS114" s="978"/>
      <c r="BT114" s="978"/>
      <c r="BU114" s="978"/>
      <c r="BV114" s="978">
        <v>321971</v>
      </c>
      <c r="BW114" s="978"/>
      <c r="BX114" s="978"/>
      <c r="BY114" s="978"/>
      <c r="BZ114" s="978"/>
      <c r="CA114" s="978">
        <v>305000</v>
      </c>
      <c r="CB114" s="978"/>
      <c r="CC114" s="978"/>
      <c r="CD114" s="978"/>
      <c r="CE114" s="978"/>
      <c r="CF114" s="972">
        <v>39.799999999999997</v>
      </c>
      <c r="CG114" s="973"/>
      <c r="CH114" s="973"/>
      <c r="CI114" s="973"/>
      <c r="CJ114" s="973"/>
      <c r="CK114" s="1003"/>
      <c r="CL114" s="1004"/>
      <c r="CM114" s="974" t="s">
        <v>448</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435</v>
      </c>
      <c r="DH114" s="1017"/>
      <c r="DI114" s="1017"/>
      <c r="DJ114" s="1017"/>
      <c r="DK114" s="1018"/>
      <c r="DL114" s="1019" t="s">
        <v>435</v>
      </c>
      <c r="DM114" s="1017"/>
      <c r="DN114" s="1017"/>
      <c r="DO114" s="1017"/>
      <c r="DP114" s="1018"/>
      <c r="DQ114" s="1019" t="s">
        <v>126</v>
      </c>
      <c r="DR114" s="1017"/>
      <c r="DS114" s="1017"/>
      <c r="DT114" s="1017"/>
      <c r="DU114" s="1018"/>
      <c r="DV114" s="1020" t="s">
        <v>126</v>
      </c>
      <c r="DW114" s="1021"/>
      <c r="DX114" s="1021"/>
      <c r="DY114" s="1021"/>
      <c r="DZ114" s="1022"/>
    </row>
    <row r="115" spans="1:130" s="248" customFormat="1" ht="26.25" customHeight="1" x14ac:dyDescent="0.15">
      <c r="A115" s="1012"/>
      <c r="B115" s="1013"/>
      <c r="C115" s="1008" t="s">
        <v>449</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t="s">
        <v>126</v>
      </c>
      <c r="AB115" s="992"/>
      <c r="AC115" s="992"/>
      <c r="AD115" s="992"/>
      <c r="AE115" s="993"/>
      <c r="AF115" s="994" t="s">
        <v>435</v>
      </c>
      <c r="AG115" s="992"/>
      <c r="AH115" s="992"/>
      <c r="AI115" s="992"/>
      <c r="AJ115" s="993"/>
      <c r="AK115" s="994" t="s">
        <v>435</v>
      </c>
      <c r="AL115" s="992"/>
      <c r="AM115" s="992"/>
      <c r="AN115" s="992"/>
      <c r="AO115" s="993"/>
      <c r="AP115" s="995" t="s">
        <v>435</v>
      </c>
      <c r="AQ115" s="996"/>
      <c r="AR115" s="996"/>
      <c r="AS115" s="996"/>
      <c r="AT115" s="997"/>
      <c r="AU115" s="958"/>
      <c r="AV115" s="959"/>
      <c r="AW115" s="959"/>
      <c r="AX115" s="959"/>
      <c r="AY115" s="959"/>
      <c r="AZ115" s="1007" t="s">
        <v>450</v>
      </c>
      <c r="BA115" s="1008"/>
      <c r="BB115" s="1008"/>
      <c r="BC115" s="1008"/>
      <c r="BD115" s="1008"/>
      <c r="BE115" s="1008"/>
      <c r="BF115" s="1008"/>
      <c r="BG115" s="1008"/>
      <c r="BH115" s="1008"/>
      <c r="BI115" s="1008"/>
      <c r="BJ115" s="1008"/>
      <c r="BK115" s="1008"/>
      <c r="BL115" s="1008"/>
      <c r="BM115" s="1008"/>
      <c r="BN115" s="1008"/>
      <c r="BO115" s="1008"/>
      <c r="BP115" s="1009"/>
      <c r="BQ115" s="977" t="s">
        <v>435</v>
      </c>
      <c r="BR115" s="978"/>
      <c r="BS115" s="978"/>
      <c r="BT115" s="978"/>
      <c r="BU115" s="978"/>
      <c r="BV115" s="978" t="s">
        <v>435</v>
      </c>
      <c r="BW115" s="978"/>
      <c r="BX115" s="978"/>
      <c r="BY115" s="978"/>
      <c r="BZ115" s="978"/>
      <c r="CA115" s="978">
        <v>30000</v>
      </c>
      <c r="CB115" s="978"/>
      <c r="CC115" s="978"/>
      <c r="CD115" s="978"/>
      <c r="CE115" s="978"/>
      <c r="CF115" s="972">
        <v>3.9</v>
      </c>
      <c r="CG115" s="973"/>
      <c r="CH115" s="973"/>
      <c r="CI115" s="973"/>
      <c r="CJ115" s="973"/>
      <c r="CK115" s="1003"/>
      <c r="CL115" s="1004"/>
      <c r="CM115" s="1007" t="s">
        <v>451</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126</v>
      </c>
      <c r="DH115" s="1017"/>
      <c r="DI115" s="1017"/>
      <c r="DJ115" s="1017"/>
      <c r="DK115" s="1018"/>
      <c r="DL115" s="1019" t="s">
        <v>410</v>
      </c>
      <c r="DM115" s="1017"/>
      <c r="DN115" s="1017"/>
      <c r="DO115" s="1017"/>
      <c r="DP115" s="1018"/>
      <c r="DQ115" s="1019" t="s">
        <v>126</v>
      </c>
      <c r="DR115" s="1017"/>
      <c r="DS115" s="1017"/>
      <c r="DT115" s="1017"/>
      <c r="DU115" s="1018"/>
      <c r="DV115" s="1020" t="s">
        <v>126</v>
      </c>
      <c r="DW115" s="1021"/>
      <c r="DX115" s="1021"/>
      <c r="DY115" s="1021"/>
      <c r="DZ115" s="1022"/>
    </row>
    <row r="116" spans="1:130" s="248" customFormat="1" ht="26.25" customHeight="1" x14ac:dyDescent="0.15">
      <c r="A116" s="1014"/>
      <c r="B116" s="1015"/>
      <c r="C116" s="1023" t="s">
        <v>452</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v>1</v>
      </c>
      <c r="AB116" s="1017"/>
      <c r="AC116" s="1017"/>
      <c r="AD116" s="1017"/>
      <c r="AE116" s="1018"/>
      <c r="AF116" s="1019">
        <v>1</v>
      </c>
      <c r="AG116" s="1017"/>
      <c r="AH116" s="1017"/>
      <c r="AI116" s="1017"/>
      <c r="AJ116" s="1018"/>
      <c r="AK116" s="1019" t="s">
        <v>126</v>
      </c>
      <c r="AL116" s="1017"/>
      <c r="AM116" s="1017"/>
      <c r="AN116" s="1017"/>
      <c r="AO116" s="1018"/>
      <c r="AP116" s="1020" t="s">
        <v>126</v>
      </c>
      <c r="AQ116" s="1021"/>
      <c r="AR116" s="1021"/>
      <c r="AS116" s="1021"/>
      <c r="AT116" s="1022"/>
      <c r="AU116" s="958"/>
      <c r="AV116" s="959"/>
      <c r="AW116" s="959"/>
      <c r="AX116" s="959"/>
      <c r="AY116" s="959"/>
      <c r="AZ116" s="1025" t="s">
        <v>453</v>
      </c>
      <c r="BA116" s="1026"/>
      <c r="BB116" s="1026"/>
      <c r="BC116" s="1026"/>
      <c r="BD116" s="1026"/>
      <c r="BE116" s="1026"/>
      <c r="BF116" s="1026"/>
      <c r="BG116" s="1026"/>
      <c r="BH116" s="1026"/>
      <c r="BI116" s="1026"/>
      <c r="BJ116" s="1026"/>
      <c r="BK116" s="1026"/>
      <c r="BL116" s="1026"/>
      <c r="BM116" s="1026"/>
      <c r="BN116" s="1026"/>
      <c r="BO116" s="1026"/>
      <c r="BP116" s="1027"/>
      <c r="BQ116" s="977" t="s">
        <v>126</v>
      </c>
      <c r="BR116" s="978"/>
      <c r="BS116" s="978"/>
      <c r="BT116" s="978"/>
      <c r="BU116" s="978"/>
      <c r="BV116" s="978" t="s">
        <v>126</v>
      </c>
      <c r="BW116" s="978"/>
      <c r="BX116" s="978"/>
      <c r="BY116" s="978"/>
      <c r="BZ116" s="978"/>
      <c r="CA116" s="978" t="s">
        <v>126</v>
      </c>
      <c r="CB116" s="978"/>
      <c r="CC116" s="978"/>
      <c r="CD116" s="978"/>
      <c r="CE116" s="978"/>
      <c r="CF116" s="972" t="s">
        <v>435</v>
      </c>
      <c r="CG116" s="973"/>
      <c r="CH116" s="973"/>
      <c r="CI116" s="973"/>
      <c r="CJ116" s="973"/>
      <c r="CK116" s="1003"/>
      <c r="CL116" s="1004"/>
      <c r="CM116" s="974" t="s">
        <v>454</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126</v>
      </c>
      <c r="DH116" s="1017"/>
      <c r="DI116" s="1017"/>
      <c r="DJ116" s="1017"/>
      <c r="DK116" s="1018"/>
      <c r="DL116" s="1019" t="s">
        <v>435</v>
      </c>
      <c r="DM116" s="1017"/>
      <c r="DN116" s="1017"/>
      <c r="DO116" s="1017"/>
      <c r="DP116" s="1018"/>
      <c r="DQ116" s="1019" t="s">
        <v>435</v>
      </c>
      <c r="DR116" s="1017"/>
      <c r="DS116" s="1017"/>
      <c r="DT116" s="1017"/>
      <c r="DU116" s="1018"/>
      <c r="DV116" s="1020" t="s">
        <v>435</v>
      </c>
      <c r="DW116" s="1021"/>
      <c r="DX116" s="1021"/>
      <c r="DY116" s="1021"/>
      <c r="DZ116" s="1022"/>
    </row>
    <row r="117" spans="1:130" s="248" customFormat="1" ht="26.25" customHeight="1" x14ac:dyDescent="0.15">
      <c r="A117" s="962" t="s">
        <v>186</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455</v>
      </c>
      <c r="Z117" s="944"/>
      <c r="AA117" s="1034">
        <v>174232</v>
      </c>
      <c r="AB117" s="1035"/>
      <c r="AC117" s="1035"/>
      <c r="AD117" s="1035"/>
      <c r="AE117" s="1036"/>
      <c r="AF117" s="1037">
        <v>180506</v>
      </c>
      <c r="AG117" s="1035"/>
      <c r="AH117" s="1035"/>
      <c r="AI117" s="1035"/>
      <c r="AJ117" s="1036"/>
      <c r="AK117" s="1037">
        <v>187726</v>
      </c>
      <c r="AL117" s="1035"/>
      <c r="AM117" s="1035"/>
      <c r="AN117" s="1035"/>
      <c r="AO117" s="1036"/>
      <c r="AP117" s="1038"/>
      <c r="AQ117" s="1039"/>
      <c r="AR117" s="1039"/>
      <c r="AS117" s="1039"/>
      <c r="AT117" s="1040"/>
      <c r="AU117" s="958"/>
      <c r="AV117" s="959"/>
      <c r="AW117" s="959"/>
      <c r="AX117" s="959"/>
      <c r="AY117" s="959"/>
      <c r="AZ117" s="1025" t="s">
        <v>456</v>
      </c>
      <c r="BA117" s="1026"/>
      <c r="BB117" s="1026"/>
      <c r="BC117" s="1026"/>
      <c r="BD117" s="1026"/>
      <c r="BE117" s="1026"/>
      <c r="BF117" s="1026"/>
      <c r="BG117" s="1026"/>
      <c r="BH117" s="1026"/>
      <c r="BI117" s="1026"/>
      <c r="BJ117" s="1026"/>
      <c r="BK117" s="1026"/>
      <c r="BL117" s="1026"/>
      <c r="BM117" s="1026"/>
      <c r="BN117" s="1026"/>
      <c r="BO117" s="1026"/>
      <c r="BP117" s="1027"/>
      <c r="BQ117" s="977" t="s">
        <v>126</v>
      </c>
      <c r="BR117" s="978"/>
      <c r="BS117" s="978"/>
      <c r="BT117" s="978"/>
      <c r="BU117" s="978"/>
      <c r="BV117" s="978" t="s">
        <v>410</v>
      </c>
      <c r="BW117" s="978"/>
      <c r="BX117" s="978"/>
      <c r="BY117" s="978"/>
      <c r="BZ117" s="978"/>
      <c r="CA117" s="978" t="s">
        <v>410</v>
      </c>
      <c r="CB117" s="978"/>
      <c r="CC117" s="978"/>
      <c r="CD117" s="978"/>
      <c r="CE117" s="978"/>
      <c r="CF117" s="972" t="s">
        <v>126</v>
      </c>
      <c r="CG117" s="973"/>
      <c r="CH117" s="973"/>
      <c r="CI117" s="973"/>
      <c r="CJ117" s="973"/>
      <c r="CK117" s="1003"/>
      <c r="CL117" s="1004"/>
      <c r="CM117" s="974" t="s">
        <v>457</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410</v>
      </c>
      <c r="DH117" s="1017"/>
      <c r="DI117" s="1017"/>
      <c r="DJ117" s="1017"/>
      <c r="DK117" s="1018"/>
      <c r="DL117" s="1019" t="s">
        <v>410</v>
      </c>
      <c r="DM117" s="1017"/>
      <c r="DN117" s="1017"/>
      <c r="DO117" s="1017"/>
      <c r="DP117" s="1018"/>
      <c r="DQ117" s="1019" t="s">
        <v>126</v>
      </c>
      <c r="DR117" s="1017"/>
      <c r="DS117" s="1017"/>
      <c r="DT117" s="1017"/>
      <c r="DU117" s="1018"/>
      <c r="DV117" s="1020" t="s">
        <v>126</v>
      </c>
      <c r="DW117" s="1021"/>
      <c r="DX117" s="1021"/>
      <c r="DY117" s="1021"/>
      <c r="DZ117" s="1022"/>
    </row>
    <row r="118" spans="1:130" s="248" customFormat="1" ht="26.25" customHeight="1" x14ac:dyDescent="0.15">
      <c r="A118" s="962" t="s">
        <v>430</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427</v>
      </c>
      <c r="AB118" s="943"/>
      <c r="AC118" s="943"/>
      <c r="AD118" s="943"/>
      <c r="AE118" s="944"/>
      <c r="AF118" s="942" t="s">
        <v>428</v>
      </c>
      <c r="AG118" s="943"/>
      <c r="AH118" s="943"/>
      <c r="AI118" s="943"/>
      <c r="AJ118" s="944"/>
      <c r="AK118" s="942" t="s">
        <v>306</v>
      </c>
      <c r="AL118" s="943"/>
      <c r="AM118" s="943"/>
      <c r="AN118" s="943"/>
      <c r="AO118" s="944"/>
      <c r="AP118" s="1029" t="s">
        <v>429</v>
      </c>
      <c r="AQ118" s="1030"/>
      <c r="AR118" s="1030"/>
      <c r="AS118" s="1030"/>
      <c r="AT118" s="1031"/>
      <c r="AU118" s="958"/>
      <c r="AV118" s="959"/>
      <c r="AW118" s="959"/>
      <c r="AX118" s="959"/>
      <c r="AY118" s="959"/>
      <c r="AZ118" s="1032" t="s">
        <v>458</v>
      </c>
      <c r="BA118" s="1023"/>
      <c r="BB118" s="1023"/>
      <c r="BC118" s="1023"/>
      <c r="BD118" s="1023"/>
      <c r="BE118" s="1023"/>
      <c r="BF118" s="1023"/>
      <c r="BG118" s="1023"/>
      <c r="BH118" s="1023"/>
      <c r="BI118" s="1023"/>
      <c r="BJ118" s="1023"/>
      <c r="BK118" s="1023"/>
      <c r="BL118" s="1023"/>
      <c r="BM118" s="1023"/>
      <c r="BN118" s="1023"/>
      <c r="BO118" s="1023"/>
      <c r="BP118" s="1024"/>
      <c r="BQ118" s="1055" t="s">
        <v>126</v>
      </c>
      <c r="BR118" s="1056"/>
      <c r="BS118" s="1056"/>
      <c r="BT118" s="1056"/>
      <c r="BU118" s="1056"/>
      <c r="BV118" s="1056" t="s">
        <v>126</v>
      </c>
      <c r="BW118" s="1056"/>
      <c r="BX118" s="1056"/>
      <c r="BY118" s="1056"/>
      <c r="BZ118" s="1056"/>
      <c r="CA118" s="1056" t="s">
        <v>126</v>
      </c>
      <c r="CB118" s="1056"/>
      <c r="CC118" s="1056"/>
      <c r="CD118" s="1056"/>
      <c r="CE118" s="1056"/>
      <c r="CF118" s="972" t="s">
        <v>126</v>
      </c>
      <c r="CG118" s="973"/>
      <c r="CH118" s="973"/>
      <c r="CI118" s="973"/>
      <c r="CJ118" s="973"/>
      <c r="CK118" s="1003"/>
      <c r="CL118" s="1004"/>
      <c r="CM118" s="974" t="s">
        <v>459</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126</v>
      </c>
      <c r="DH118" s="1017"/>
      <c r="DI118" s="1017"/>
      <c r="DJ118" s="1017"/>
      <c r="DK118" s="1018"/>
      <c r="DL118" s="1019" t="s">
        <v>126</v>
      </c>
      <c r="DM118" s="1017"/>
      <c r="DN118" s="1017"/>
      <c r="DO118" s="1017"/>
      <c r="DP118" s="1018"/>
      <c r="DQ118" s="1019" t="s">
        <v>126</v>
      </c>
      <c r="DR118" s="1017"/>
      <c r="DS118" s="1017"/>
      <c r="DT118" s="1017"/>
      <c r="DU118" s="1018"/>
      <c r="DV118" s="1020" t="s">
        <v>126</v>
      </c>
      <c r="DW118" s="1021"/>
      <c r="DX118" s="1021"/>
      <c r="DY118" s="1021"/>
      <c r="DZ118" s="1022"/>
    </row>
    <row r="119" spans="1:130" s="248" customFormat="1" ht="26.25" customHeight="1" x14ac:dyDescent="0.15">
      <c r="A119" s="1116" t="s">
        <v>433</v>
      </c>
      <c r="B119" s="1002"/>
      <c r="C119" s="981" t="s">
        <v>434</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126</v>
      </c>
      <c r="AB119" s="950"/>
      <c r="AC119" s="950"/>
      <c r="AD119" s="950"/>
      <c r="AE119" s="951"/>
      <c r="AF119" s="952" t="s">
        <v>126</v>
      </c>
      <c r="AG119" s="950"/>
      <c r="AH119" s="950"/>
      <c r="AI119" s="950"/>
      <c r="AJ119" s="951"/>
      <c r="AK119" s="952" t="s">
        <v>126</v>
      </c>
      <c r="AL119" s="950"/>
      <c r="AM119" s="950"/>
      <c r="AN119" s="950"/>
      <c r="AO119" s="951"/>
      <c r="AP119" s="953" t="s">
        <v>126</v>
      </c>
      <c r="AQ119" s="954"/>
      <c r="AR119" s="954"/>
      <c r="AS119" s="954"/>
      <c r="AT119" s="955"/>
      <c r="AU119" s="960"/>
      <c r="AV119" s="961"/>
      <c r="AW119" s="961"/>
      <c r="AX119" s="961"/>
      <c r="AY119" s="961"/>
      <c r="AZ119" s="279" t="s">
        <v>186</v>
      </c>
      <c r="BA119" s="279"/>
      <c r="BB119" s="279"/>
      <c r="BC119" s="279"/>
      <c r="BD119" s="279"/>
      <c r="BE119" s="279"/>
      <c r="BF119" s="279"/>
      <c r="BG119" s="279"/>
      <c r="BH119" s="279"/>
      <c r="BI119" s="279"/>
      <c r="BJ119" s="279"/>
      <c r="BK119" s="279"/>
      <c r="BL119" s="279"/>
      <c r="BM119" s="279"/>
      <c r="BN119" s="279"/>
      <c r="BO119" s="1033" t="s">
        <v>460</v>
      </c>
      <c r="BP119" s="1064"/>
      <c r="BQ119" s="1055">
        <v>2129549</v>
      </c>
      <c r="BR119" s="1056"/>
      <c r="BS119" s="1056"/>
      <c r="BT119" s="1056"/>
      <c r="BU119" s="1056"/>
      <c r="BV119" s="1056">
        <v>2339708</v>
      </c>
      <c r="BW119" s="1056"/>
      <c r="BX119" s="1056"/>
      <c r="BY119" s="1056"/>
      <c r="BZ119" s="1056"/>
      <c r="CA119" s="1056">
        <v>2507641</v>
      </c>
      <c r="CB119" s="1056"/>
      <c r="CC119" s="1056"/>
      <c r="CD119" s="1056"/>
      <c r="CE119" s="1056"/>
      <c r="CF119" s="1057"/>
      <c r="CG119" s="1058"/>
      <c r="CH119" s="1058"/>
      <c r="CI119" s="1058"/>
      <c r="CJ119" s="1059"/>
      <c r="CK119" s="1005"/>
      <c r="CL119" s="1006"/>
      <c r="CM119" s="1060" t="s">
        <v>461</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t="s">
        <v>126</v>
      </c>
      <c r="DH119" s="1042"/>
      <c r="DI119" s="1042"/>
      <c r="DJ119" s="1042"/>
      <c r="DK119" s="1043"/>
      <c r="DL119" s="1041" t="s">
        <v>126</v>
      </c>
      <c r="DM119" s="1042"/>
      <c r="DN119" s="1042"/>
      <c r="DO119" s="1042"/>
      <c r="DP119" s="1043"/>
      <c r="DQ119" s="1041" t="s">
        <v>126</v>
      </c>
      <c r="DR119" s="1042"/>
      <c r="DS119" s="1042"/>
      <c r="DT119" s="1042"/>
      <c r="DU119" s="1043"/>
      <c r="DV119" s="1044" t="s">
        <v>126</v>
      </c>
      <c r="DW119" s="1045"/>
      <c r="DX119" s="1045"/>
      <c r="DY119" s="1045"/>
      <c r="DZ119" s="1046"/>
    </row>
    <row r="120" spans="1:130" s="248" customFormat="1" ht="26.25" customHeight="1" x14ac:dyDescent="0.15">
      <c r="A120" s="1117"/>
      <c r="B120" s="1004"/>
      <c r="C120" s="974" t="s">
        <v>438</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126</v>
      </c>
      <c r="AB120" s="1017"/>
      <c r="AC120" s="1017"/>
      <c r="AD120" s="1017"/>
      <c r="AE120" s="1018"/>
      <c r="AF120" s="1019" t="s">
        <v>126</v>
      </c>
      <c r="AG120" s="1017"/>
      <c r="AH120" s="1017"/>
      <c r="AI120" s="1017"/>
      <c r="AJ120" s="1018"/>
      <c r="AK120" s="1019" t="s">
        <v>126</v>
      </c>
      <c r="AL120" s="1017"/>
      <c r="AM120" s="1017"/>
      <c r="AN120" s="1017"/>
      <c r="AO120" s="1018"/>
      <c r="AP120" s="1020" t="s">
        <v>126</v>
      </c>
      <c r="AQ120" s="1021"/>
      <c r="AR120" s="1021"/>
      <c r="AS120" s="1021"/>
      <c r="AT120" s="1022"/>
      <c r="AU120" s="1047" t="s">
        <v>462</v>
      </c>
      <c r="AV120" s="1048"/>
      <c r="AW120" s="1048"/>
      <c r="AX120" s="1048"/>
      <c r="AY120" s="1049"/>
      <c r="AZ120" s="998" t="s">
        <v>463</v>
      </c>
      <c r="BA120" s="947"/>
      <c r="BB120" s="947"/>
      <c r="BC120" s="947"/>
      <c r="BD120" s="947"/>
      <c r="BE120" s="947"/>
      <c r="BF120" s="947"/>
      <c r="BG120" s="947"/>
      <c r="BH120" s="947"/>
      <c r="BI120" s="947"/>
      <c r="BJ120" s="947"/>
      <c r="BK120" s="947"/>
      <c r="BL120" s="947"/>
      <c r="BM120" s="947"/>
      <c r="BN120" s="947"/>
      <c r="BO120" s="947"/>
      <c r="BP120" s="948"/>
      <c r="BQ120" s="984">
        <v>2033031</v>
      </c>
      <c r="BR120" s="985"/>
      <c r="BS120" s="985"/>
      <c r="BT120" s="985"/>
      <c r="BU120" s="985"/>
      <c r="BV120" s="985">
        <v>1878602</v>
      </c>
      <c r="BW120" s="985"/>
      <c r="BX120" s="985"/>
      <c r="BY120" s="985"/>
      <c r="BZ120" s="985"/>
      <c r="CA120" s="985">
        <v>1898536</v>
      </c>
      <c r="CB120" s="985"/>
      <c r="CC120" s="985"/>
      <c r="CD120" s="985"/>
      <c r="CE120" s="985"/>
      <c r="CF120" s="999">
        <v>247.9</v>
      </c>
      <c r="CG120" s="1000"/>
      <c r="CH120" s="1000"/>
      <c r="CI120" s="1000"/>
      <c r="CJ120" s="1000"/>
      <c r="CK120" s="1065" t="s">
        <v>464</v>
      </c>
      <c r="CL120" s="1066"/>
      <c r="CM120" s="1066"/>
      <c r="CN120" s="1066"/>
      <c r="CO120" s="1067"/>
      <c r="CP120" s="1073" t="s">
        <v>406</v>
      </c>
      <c r="CQ120" s="1074"/>
      <c r="CR120" s="1074"/>
      <c r="CS120" s="1074"/>
      <c r="CT120" s="1074"/>
      <c r="CU120" s="1074"/>
      <c r="CV120" s="1074"/>
      <c r="CW120" s="1074"/>
      <c r="CX120" s="1074"/>
      <c r="CY120" s="1074"/>
      <c r="CZ120" s="1074"/>
      <c r="DA120" s="1074"/>
      <c r="DB120" s="1074"/>
      <c r="DC120" s="1074"/>
      <c r="DD120" s="1074"/>
      <c r="DE120" s="1074"/>
      <c r="DF120" s="1075"/>
      <c r="DG120" s="984">
        <v>66638</v>
      </c>
      <c r="DH120" s="985"/>
      <c r="DI120" s="985"/>
      <c r="DJ120" s="985"/>
      <c r="DK120" s="985"/>
      <c r="DL120" s="985">
        <v>68030</v>
      </c>
      <c r="DM120" s="985"/>
      <c r="DN120" s="985"/>
      <c r="DO120" s="985"/>
      <c r="DP120" s="985"/>
      <c r="DQ120" s="985">
        <v>66507</v>
      </c>
      <c r="DR120" s="985"/>
      <c r="DS120" s="985"/>
      <c r="DT120" s="985"/>
      <c r="DU120" s="985"/>
      <c r="DV120" s="986">
        <v>8.6999999999999993</v>
      </c>
      <c r="DW120" s="986"/>
      <c r="DX120" s="986"/>
      <c r="DY120" s="986"/>
      <c r="DZ120" s="987"/>
    </row>
    <row r="121" spans="1:130" s="248" customFormat="1" ht="26.25" customHeight="1" x14ac:dyDescent="0.15">
      <c r="A121" s="1117"/>
      <c r="B121" s="1004"/>
      <c r="C121" s="1025" t="s">
        <v>465</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126</v>
      </c>
      <c r="AB121" s="1017"/>
      <c r="AC121" s="1017"/>
      <c r="AD121" s="1017"/>
      <c r="AE121" s="1018"/>
      <c r="AF121" s="1019" t="s">
        <v>126</v>
      </c>
      <c r="AG121" s="1017"/>
      <c r="AH121" s="1017"/>
      <c r="AI121" s="1017"/>
      <c r="AJ121" s="1018"/>
      <c r="AK121" s="1019" t="s">
        <v>126</v>
      </c>
      <c r="AL121" s="1017"/>
      <c r="AM121" s="1017"/>
      <c r="AN121" s="1017"/>
      <c r="AO121" s="1018"/>
      <c r="AP121" s="1020" t="s">
        <v>126</v>
      </c>
      <c r="AQ121" s="1021"/>
      <c r="AR121" s="1021"/>
      <c r="AS121" s="1021"/>
      <c r="AT121" s="1022"/>
      <c r="AU121" s="1050"/>
      <c r="AV121" s="1051"/>
      <c r="AW121" s="1051"/>
      <c r="AX121" s="1051"/>
      <c r="AY121" s="1052"/>
      <c r="AZ121" s="1007" t="s">
        <v>466</v>
      </c>
      <c r="BA121" s="1008"/>
      <c r="BB121" s="1008"/>
      <c r="BC121" s="1008"/>
      <c r="BD121" s="1008"/>
      <c r="BE121" s="1008"/>
      <c r="BF121" s="1008"/>
      <c r="BG121" s="1008"/>
      <c r="BH121" s="1008"/>
      <c r="BI121" s="1008"/>
      <c r="BJ121" s="1008"/>
      <c r="BK121" s="1008"/>
      <c r="BL121" s="1008"/>
      <c r="BM121" s="1008"/>
      <c r="BN121" s="1008"/>
      <c r="BO121" s="1008"/>
      <c r="BP121" s="1009"/>
      <c r="BQ121" s="977">
        <v>42556</v>
      </c>
      <c r="BR121" s="978"/>
      <c r="BS121" s="978"/>
      <c r="BT121" s="978"/>
      <c r="BU121" s="978"/>
      <c r="BV121" s="978">
        <v>39417</v>
      </c>
      <c r="BW121" s="978"/>
      <c r="BX121" s="978"/>
      <c r="BY121" s="978"/>
      <c r="BZ121" s="978"/>
      <c r="CA121" s="978">
        <v>35799</v>
      </c>
      <c r="CB121" s="978"/>
      <c r="CC121" s="978"/>
      <c r="CD121" s="978"/>
      <c r="CE121" s="978"/>
      <c r="CF121" s="972">
        <v>4.7</v>
      </c>
      <c r="CG121" s="973"/>
      <c r="CH121" s="973"/>
      <c r="CI121" s="973"/>
      <c r="CJ121" s="973"/>
      <c r="CK121" s="1068"/>
      <c r="CL121" s="1069"/>
      <c r="CM121" s="1069"/>
      <c r="CN121" s="1069"/>
      <c r="CO121" s="1070"/>
      <c r="CP121" s="1078" t="s">
        <v>402</v>
      </c>
      <c r="CQ121" s="1079"/>
      <c r="CR121" s="1079"/>
      <c r="CS121" s="1079"/>
      <c r="CT121" s="1079"/>
      <c r="CU121" s="1079"/>
      <c r="CV121" s="1079"/>
      <c r="CW121" s="1079"/>
      <c r="CX121" s="1079"/>
      <c r="CY121" s="1079"/>
      <c r="CZ121" s="1079"/>
      <c r="DA121" s="1079"/>
      <c r="DB121" s="1079"/>
      <c r="DC121" s="1079"/>
      <c r="DD121" s="1079"/>
      <c r="DE121" s="1079"/>
      <c r="DF121" s="1080"/>
      <c r="DG121" s="977">
        <v>1090</v>
      </c>
      <c r="DH121" s="978"/>
      <c r="DI121" s="978"/>
      <c r="DJ121" s="978"/>
      <c r="DK121" s="978"/>
      <c r="DL121" s="978">
        <v>2161</v>
      </c>
      <c r="DM121" s="978"/>
      <c r="DN121" s="978"/>
      <c r="DO121" s="978"/>
      <c r="DP121" s="978"/>
      <c r="DQ121" s="978">
        <v>1907</v>
      </c>
      <c r="DR121" s="978"/>
      <c r="DS121" s="978"/>
      <c r="DT121" s="978"/>
      <c r="DU121" s="978"/>
      <c r="DV121" s="979">
        <v>0.2</v>
      </c>
      <c r="DW121" s="979"/>
      <c r="DX121" s="979"/>
      <c r="DY121" s="979"/>
      <c r="DZ121" s="980"/>
    </row>
    <row r="122" spans="1:130" s="248" customFormat="1" ht="26.25" customHeight="1" x14ac:dyDescent="0.15">
      <c r="A122" s="1117"/>
      <c r="B122" s="1004"/>
      <c r="C122" s="974" t="s">
        <v>448</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126</v>
      </c>
      <c r="AB122" s="1017"/>
      <c r="AC122" s="1017"/>
      <c r="AD122" s="1017"/>
      <c r="AE122" s="1018"/>
      <c r="AF122" s="1019" t="s">
        <v>126</v>
      </c>
      <c r="AG122" s="1017"/>
      <c r="AH122" s="1017"/>
      <c r="AI122" s="1017"/>
      <c r="AJ122" s="1018"/>
      <c r="AK122" s="1019" t="s">
        <v>126</v>
      </c>
      <c r="AL122" s="1017"/>
      <c r="AM122" s="1017"/>
      <c r="AN122" s="1017"/>
      <c r="AO122" s="1018"/>
      <c r="AP122" s="1020" t="s">
        <v>126</v>
      </c>
      <c r="AQ122" s="1021"/>
      <c r="AR122" s="1021"/>
      <c r="AS122" s="1021"/>
      <c r="AT122" s="1022"/>
      <c r="AU122" s="1050"/>
      <c r="AV122" s="1051"/>
      <c r="AW122" s="1051"/>
      <c r="AX122" s="1051"/>
      <c r="AY122" s="1052"/>
      <c r="AZ122" s="1032" t="s">
        <v>467</v>
      </c>
      <c r="BA122" s="1023"/>
      <c r="BB122" s="1023"/>
      <c r="BC122" s="1023"/>
      <c r="BD122" s="1023"/>
      <c r="BE122" s="1023"/>
      <c r="BF122" s="1023"/>
      <c r="BG122" s="1023"/>
      <c r="BH122" s="1023"/>
      <c r="BI122" s="1023"/>
      <c r="BJ122" s="1023"/>
      <c r="BK122" s="1023"/>
      <c r="BL122" s="1023"/>
      <c r="BM122" s="1023"/>
      <c r="BN122" s="1023"/>
      <c r="BO122" s="1023"/>
      <c r="BP122" s="1024"/>
      <c r="BQ122" s="1055">
        <v>1424642</v>
      </c>
      <c r="BR122" s="1056"/>
      <c r="BS122" s="1056"/>
      <c r="BT122" s="1056"/>
      <c r="BU122" s="1056"/>
      <c r="BV122" s="1056">
        <v>1640830</v>
      </c>
      <c r="BW122" s="1056"/>
      <c r="BX122" s="1056"/>
      <c r="BY122" s="1056"/>
      <c r="BZ122" s="1056"/>
      <c r="CA122" s="1056">
        <v>1641102</v>
      </c>
      <c r="CB122" s="1056"/>
      <c r="CC122" s="1056"/>
      <c r="CD122" s="1056"/>
      <c r="CE122" s="1056"/>
      <c r="CF122" s="1076">
        <v>214.3</v>
      </c>
      <c r="CG122" s="1077"/>
      <c r="CH122" s="1077"/>
      <c r="CI122" s="1077"/>
      <c r="CJ122" s="1077"/>
      <c r="CK122" s="1068"/>
      <c r="CL122" s="1069"/>
      <c r="CM122" s="1069"/>
      <c r="CN122" s="1069"/>
      <c r="CO122" s="1070"/>
      <c r="CP122" s="1078" t="s">
        <v>404</v>
      </c>
      <c r="CQ122" s="1079"/>
      <c r="CR122" s="1079"/>
      <c r="CS122" s="1079"/>
      <c r="CT122" s="1079"/>
      <c r="CU122" s="1079"/>
      <c r="CV122" s="1079"/>
      <c r="CW122" s="1079"/>
      <c r="CX122" s="1079"/>
      <c r="CY122" s="1079"/>
      <c r="CZ122" s="1079"/>
      <c r="DA122" s="1079"/>
      <c r="DB122" s="1079"/>
      <c r="DC122" s="1079"/>
      <c r="DD122" s="1079"/>
      <c r="DE122" s="1079"/>
      <c r="DF122" s="1080"/>
      <c r="DG122" s="977" t="s">
        <v>126</v>
      </c>
      <c r="DH122" s="978"/>
      <c r="DI122" s="978"/>
      <c r="DJ122" s="978"/>
      <c r="DK122" s="978"/>
      <c r="DL122" s="978" t="s">
        <v>126</v>
      </c>
      <c r="DM122" s="978"/>
      <c r="DN122" s="978"/>
      <c r="DO122" s="978"/>
      <c r="DP122" s="978"/>
      <c r="DQ122" s="978" t="s">
        <v>126</v>
      </c>
      <c r="DR122" s="978"/>
      <c r="DS122" s="978"/>
      <c r="DT122" s="978"/>
      <c r="DU122" s="978"/>
      <c r="DV122" s="979" t="s">
        <v>126</v>
      </c>
      <c r="DW122" s="979"/>
      <c r="DX122" s="979"/>
      <c r="DY122" s="979"/>
      <c r="DZ122" s="980"/>
    </row>
    <row r="123" spans="1:130" s="248" customFormat="1" ht="26.25" customHeight="1" x14ac:dyDescent="0.15">
      <c r="A123" s="1117"/>
      <c r="B123" s="1004"/>
      <c r="C123" s="974" t="s">
        <v>454</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126</v>
      </c>
      <c r="AB123" s="1017"/>
      <c r="AC123" s="1017"/>
      <c r="AD123" s="1017"/>
      <c r="AE123" s="1018"/>
      <c r="AF123" s="1019" t="s">
        <v>126</v>
      </c>
      <c r="AG123" s="1017"/>
      <c r="AH123" s="1017"/>
      <c r="AI123" s="1017"/>
      <c r="AJ123" s="1018"/>
      <c r="AK123" s="1019" t="s">
        <v>126</v>
      </c>
      <c r="AL123" s="1017"/>
      <c r="AM123" s="1017"/>
      <c r="AN123" s="1017"/>
      <c r="AO123" s="1018"/>
      <c r="AP123" s="1020" t="s">
        <v>126</v>
      </c>
      <c r="AQ123" s="1021"/>
      <c r="AR123" s="1021"/>
      <c r="AS123" s="1021"/>
      <c r="AT123" s="1022"/>
      <c r="AU123" s="1053"/>
      <c r="AV123" s="1054"/>
      <c r="AW123" s="1054"/>
      <c r="AX123" s="1054"/>
      <c r="AY123" s="1054"/>
      <c r="AZ123" s="279" t="s">
        <v>186</v>
      </c>
      <c r="BA123" s="279"/>
      <c r="BB123" s="279"/>
      <c r="BC123" s="279"/>
      <c r="BD123" s="279"/>
      <c r="BE123" s="279"/>
      <c r="BF123" s="279"/>
      <c r="BG123" s="279"/>
      <c r="BH123" s="279"/>
      <c r="BI123" s="279"/>
      <c r="BJ123" s="279"/>
      <c r="BK123" s="279"/>
      <c r="BL123" s="279"/>
      <c r="BM123" s="279"/>
      <c r="BN123" s="279"/>
      <c r="BO123" s="1033" t="s">
        <v>468</v>
      </c>
      <c r="BP123" s="1064"/>
      <c r="BQ123" s="1123">
        <v>3500229</v>
      </c>
      <c r="BR123" s="1124"/>
      <c r="BS123" s="1124"/>
      <c r="BT123" s="1124"/>
      <c r="BU123" s="1124"/>
      <c r="BV123" s="1124">
        <v>3558849</v>
      </c>
      <c r="BW123" s="1124"/>
      <c r="BX123" s="1124"/>
      <c r="BY123" s="1124"/>
      <c r="BZ123" s="1124"/>
      <c r="CA123" s="1124">
        <v>3575437</v>
      </c>
      <c r="CB123" s="1124"/>
      <c r="CC123" s="1124"/>
      <c r="CD123" s="1124"/>
      <c r="CE123" s="1124"/>
      <c r="CF123" s="1057"/>
      <c r="CG123" s="1058"/>
      <c r="CH123" s="1058"/>
      <c r="CI123" s="1058"/>
      <c r="CJ123" s="1059"/>
      <c r="CK123" s="1068"/>
      <c r="CL123" s="1069"/>
      <c r="CM123" s="1069"/>
      <c r="CN123" s="1069"/>
      <c r="CO123" s="1070"/>
      <c r="CP123" s="1078" t="s">
        <v>405</v>
      </c>
      <c r="CQ123" s="1079"/>
      <c r="CR123" s="1079"/>
      <c r="CS123" s="1079"/>
      <c r="CT123" s="1079"/>
      <c r="CU123" s="1079"/>
      <c r="CV123" s="1079"/>
      <c r="CW123" s="1079"/>
      <c r="CX123" s="1079"/>
      <c r="CY123" s="1079"/>
      <c r="CZ123" s="1079"/>
      <c r="DA123" s="1079"/>
      <c r="DB123" s="1079"/>
      <c r="DC123" s="1079"/>
      <c r="DD123" s="1079"/>
      <c r="DE123" s="1079"/>
      <c r="DF123" s="1080"/>
      <c r="DG123" s="1016" t="s">
        <v>126</v>
      </c>
      <c r="DH123" s="1017"/>
      <c r="DI123" s="1017"/>
      <c r="DJ123" s="1017"/>
      <c r="DK123" s="1018"/>
      <c r="DL123" s="1019" t="s">
        <v>126</v>
      </c>
      <c r="DM123" s="1017"/>
      <c r="DN123" s="1017"/>
      <c r="DO123" s="1017"/>
      <c r="DP123" s="1018"/>
      <c r="DQ123" s="1019" t="s">
        <v>126</v>
      </c>
      <c r="DR123" s="1017"/>
      <c r="DS123" s="1017"/>
      <c r="DT123" s="1017"/>
      <c r="DU123" s="1018"/>
      <c r="DV123" s="1020" t="s">
        <v>126</v>
      </c>
      <c r="DW123" s="1021"/>
      <c r="DX123" s="1021"/>
      <c r="DY123" s="1021"/>
      <c r="DZ123" s="1022"/>
    </row>
    <row r="124" spans="1:130" s="248" customFormat="1" ht="26.25" customHeight="1" thickBot="1" x14ac:dyDescent="0.2">
      <c r="A124" s="1117"/>
      <c r="B124" s="1004"/>
      <c r="C124" s="974" t="s">
        <v>457</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126</v>
      </c>
      <c r="AB124" s="1017"/>
      <c r="AC124" s="1017"/>
      <c r="AD124" s="1017"/>
      <c r="AE124" s="1018"/>
      <c r="AF124" s="1019" t="s">
        <v>126</v>
      </c>
      <c r="AG124" s="1017"/>
      <c r="AH124" s="1017"/>
      <c r="AI124" s="1017"/>
      <c r="AJ124" s="1018"/>
      <c r="AK124" s="1019" t="s">
        <v>126</v>
      </c>
      <c r="AL124" s="1017"/>
      <c r="AM124" s="1017"/>
      <c r="AN124" s="1017"/>
      <c r="AO124" s="1018"/>
      <c r="AP124" s="1020" t="s">
        <v>126</v>
      </c>
      <c r="AQ124" s="1021"/>
      <c r="AR124" s="1021"/>
      <c r="AS124" s="1021"/>
      <c r="AT124" s="1022"/>
      <c r="AU124" s="1119" t="s">
        <v>469</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t="s">
        <v>470</v>
      </c>
      <c r="BR124" s="1086"/>
      <c r="BS124" s="1086"/>
      <c r="BT124" s="1086"/>
      <c r="BU124" s="1086"/>
      <c r="BV124" s="1086" t="s">
        <v>126</v>
      </c>
      <c r="BW124" s="1086"/>
      <c r="BX124" s="1086"/>
      <c r="BY124" s="1086"/>
      <c r="BZ124" s="1086"/>
      <c r="CA124" s="1086" t="s">
        <v>126</v>
      </c>
      <c r="CB124" s="1086"/>
      <c r="CC124" s="1086"/>
      <c r="CD124" s="1086"/>
      <c r="CE124" s="1086"/>
      <c r="CF124" s="1087"/>
      <c r="CG124" s="1088"/>
      <c r="CH124" s="1088"/>
      <c r="CI124" s="1088"/>
      <c r="CJ124" s="1089"/>
      <c r="CK124" s="1071"/>
      <c r="CL124" s="1071"/>
      <c r="CM124" s="1071"/>
      <c r="CN124" s="1071"/>
      <c r="CO124" s="1072"/>
      <c r="CP124" s="1078" t="s">
        <v>471</v>
      </c>
      <c r="CQ124" s="1079"/>
      <c r="CR124" s="1079"/>
      <c r="CS124" s="1079"/>
      <c r="CT124" s="1079"/>
      <c r="CU124" s="1079"/>
      <c r="CV124" s="1079"/>
      <c r="CW124" s="1079"/>
      <c r="CX124" s="1079"/>
      <c r="CY124" s="1079"/>
      <c r="CZ124" s="1079"/>
      <c r="DA124" s="1079"/>
      <c r="DB124" s="1079"/>
      <c r="DC124" s="1079"/>
      <c r="DD124" s="1079"/>
      <c r="DE124" s="1079"/>
      <c r="DF124" s="1080"/>
      <c r="DG124" s="1063" t="s">
        <v>126</v>
      </c>
      <c r="DH124" s="1042"/>
      <c r="DI124" s="1042"/>
      <c r="DJ124" s="1042"/>
      <c r="DK124" s="1043"/>
      <c r="DL124" s="1041" t="s">
        <v>126</v>
      </c>
      <c r="DM124" s="1042"/>
      <c r="DN124" s="1042"/>
      <c r="DO124" s="1042"/>
      <c r="DP124" s="1043"/>
      <c r="DQ124" s="1041" t="s">
        <v>126</v>
      </c>
      <c r="DR124" s="1042"/>
      <c r="DS124" s="1042"/>
      <c r="DT124" s="1042"/>
      <c r="DU124" s="1043"/>
      <c r="DV124" s="1044" t="s">
        <v>126</v>
      </c>
      <c r="DW124" s="1045"/>
      <c r="DX124" s="1045"/>
      <c r="DY124" s="1045"/>
      <c r="DZ124" s="1046"/>
    </row>
    <row r="125" spans="1:130" s="248" customFormat="1" ht="26.25" customHeight="1" x14ac:dyDescent="0.15">
      <c r="A125" s="1117"/>
      <c r="B125" s="1004"/>
      <c r="C125" s="974" t="s">
        <v>459</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126</v>
      </c>
      <c r="AB125" s="1017"/>
      <c r="AC125" s="1017"/>
      <c r="AD125" s="1017"/>
      <c r="AE125" s="1018"/>
      <c r="AF125" s="1019" t="s">
        <v>126</v>
      </c>
      <c r="AG125" s="1017"/>
      <c r="AH125" s="1017"/>
      <c r="AI125" s="1017"/>
      <c r="AJ125" s="1018"/>
      <c r="AK125" s="1019" t="s">
        <v>126</v>
      </c>
      <c r="AL125" s="1017"/>
      <c r="AM125" s="1017"/>
      <c r="AN125" s="1017"/>
      <c r="AO125" s="1018"/>
      <c r="AP125" s="1020" t="s">
        <v>470</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472</v>
      </c>
      <c r="CL125" s="1066"/>
      <c r="CM125" s="1066"/>
      <c r="CN125" s="1066"/>
      <c r="CO125" s="1067"/>
      <c r="CP125" s="998" t="s">
        <v>473</v>
      </c>
      <c r="CQ125" s="947"/>
      <c r="CR125" s="947"/>
      <c r="CS125" s="947"/>
      <c r="CT125" s="947"/>
      <c r="CU125" s="947"/>
      <c r="CV125" s="947"/>
      <c r="CW125" s="947"/>
      <c r="CX125" s="947"/>
      <c r="CY125" s="947"/>
      <c r="CZ125" s="947"/>
      <c r="DA125" s="947"/>
      <c r="DB125" s="947"/>
      <c r="DC125" s="947"/>
      <c r="DD125" s="947"/>
      <c r="DE125" s="947"/>
      <c r="DF125" s="948"/>
      <c r="DG125" s="984" t="s">
        <v>126</v>
      </c>
      <c r="DH125" s="985"/>
      <c r="DI125" s="985"/>
      <c r="DJ125" s="985"/>
      <c r="DK125" s="985"/>
      <c r="DL125" s="985" t="s">
        <v>126</v>
      </c>
      <c r="DM125" s="985"/>
      <c r="DN125" s="985"/>
      <c r="DO125" s="985"/>
      <c r="DP125" s="985"/>
      <c r="DQ125" s="985" t="s">
        <v>126</v>
      </c>
      <c r="DR125" s="985"/>
      <c r="DS125" s="985"/>
      <c r="DT125" s="985"/>
      <c r="DU125" s="985"/>
      <c r="DV125" s="986" t="s">
        <v>126</v>
      </c>
      <c r="DW125" s="986"/>
      <c r="DX125" s="986"/>
      <c r="DY125" s="986"/>
      <c r="DZ125" s="987"/>
    </row>
    <row r="126" spans="1:130" s="248" customFormat="1" ht="26.25" customHeight="1" thickBot="1" x14ac:dyDescent="0.2">
      <c r="A126" s="1117"/>
      <c r="B126" s="1004"/>
      <c r="C126" s="974" t="s">
        <v>461</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t="s">
        <v>126</v>
      </c>
      <c r="AB126" s="1017"/>
      <c r="AC126" s="1017"/>
      <c r="AD126" s="1017"/>
      <c r="AE126" s="1018"/>
      <c r="AF126" s="1019" t="s">
        <v>126</v>
      </c>
      <c r="AG126" s="1017"/>
      <c r="AH126" s="1017"/>
      <c r="AI126" s="1017"/>
      <c r="AJ126" s="1018"/>
      <c r="AK126" s="1019" t="s">
        <v>126</v>
      </c>
      <c r="AL126" s="1017"/>
      <c r="AM126" s="1017"/>
      <c r="AN126" s="1017"/>
      <c r="AO126" s="1018"/>
      <c r="AP126" s="1020" t="s">
        <v>126</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474</v>
      </c>
      <c r="CQ126" s="1008"/>
      <c r="CR126" s="1008"/>
      <c r="CS126" s="1008"/>
      <c r="CT126" s="1008"/>
      <c r="CU126" s="1008"/>
      <c r="CV126" s="1008"/>
      <c r="CW126" s="1008"/>
      <c r="CX126" s="1008"/>
      <c r="CY126" s="1008"/>
      <c r="CZ126" s="1008"/>
      <c r="DA126" s="1008"/>
      <c r="DB126" s="1008"/>
      <c r="DC126" s="1008"/>
      <c r="DD126" s="1008"/>
      <c r="DE126" s="1008"/>
      <c r="DF126" s="1009"/>
      <c r="DG126" s="977" t="s">
        <v>126</v>
      </c>
      <c r="DH126" s="978"/>
      <c r="DI126" s="978"/>
      <c r="DJ126" s="978"/>
      <c r="DK126" s="978"/>
      <c r="DL126" s="978" t="s">
        <v>126</v>
      </c>
      <c r="DM126" s="978"/>
      <c r="DN126" s="978"/>
      <c r="DO126" s="978"/>
      <c r="DP126" s="978"/>
      <c r="DQ126" s="978" t="s">
        <v>126</v>
      </c>
      <c r="DR126" s="978"/>
      <c r="DS126" s="978"/>
      <c r="DT126" s="978"/>
      <c r="DU126" s="978"/>
      <c r="DV126" s="979" t="s">
        <v>126</v>
      </c>
      <c r="DW126" s="979"/>
      <c r="DX126" s="979"/>
      <c r="DY126" s="979"/>
      <c r="DZ126" s="980"/>
    </row>
    <row r="127" spans="1:130" s="248" customFormat="1" ht="26.25" customHeight="1" x14ac:dyDescent="0.15">
      <c r="A127" s="1118"/>
      <c r="B127" s="1006"/>
      <c r="C127" s="1060" t="s">
        <v>475</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t="s">
        <v>126</v>
      </c>
      <c r="AB127" s="1017"/>
      <c r="AC127" s="1017"/>
      <c r="AD127" s="1017"/>
      <c r="AE127" s="1018"/>
      <c r="AF127" s="1019" t="s">
        <v>126</v>
      </c>
      <c r="AG127" s="1017"/>
      <c r="AH127" s="1017"/>
      <c r="AI127" s="1017"/>
      <c r="AJ127" s="1018"/>
      <c r="AK127" s="1019" t="s">
        <v>126</v>
      </c>
      <c r="AL127" s="1017"/>
      <c r="AM127" s="1017"/>
      <c r="AN127" s="1017"/>
      <c r="AO127" s="1018"/>
      <c r="AP127" s="1020" t="s">
        <v>126</v>
      </c>
      <c r="AQ127" s="1021"/>
      <c r="AR127" s="1021"/>
      <c r="AS127" s="1021"/>
      <c r="AT127" s="1022"/>
      <c r="AU127" s="284"/>
      <c r="AV127" s="284"/>
      <c r="AW127" s="284"/>
      <c r="AX127" s="1090" t="s">
        <v>476</v>
      </c>
      <c r="AY127" s="1091"/>
      <c r="AZ127" s="1091"/>
      <c r="BA127" s="1091"/>
      <c r="BB127" s="1091"/>
      <c r="BC127" s="1091"/>
      <c r="BD127" s="1091"/>
      <c r="BE127" s="1092"/>
      <c r="BF127" s="1093" t="s">
        <v>477</v>
      </c>
      <c r="BG127" s="1091"/>
      <c r="BH127" s="1091"/>
      <c r="BI127" s="1091"/>
      <c r="BJ127" s="1091"/>
      <c r="BK127" s="1091"/>
      <c r="BL127" s="1092"/>
      <c r="BM127" s="1093" t="s">
        <v>478</v>
      </c>
      <c r="BN127" s="1091"/>
      <c r="BO127" s="1091"/>
      <c r="BP127" s="1091"/>
      <c r="BQ127" s="1091"/>
      <c r="BR127" s="1091"/>
      <c r="BS127" s="1092"/>
      <c r="BT127" s="1093" t="s">
        <v>479</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480</v>
      </c>
      <c r="CQ127" s="1008"/>
      <c r="CR127" s="1008"/>
      <c r="CS127" s="1008"/>
      <c r="CT127" s="1008"/>
      <c r="CU127" s="1008"/>
      <c r="CV127" s="1008"/>
      <c r="CW127" s="1008"/>
      <c r="CX127" s="1008"/>
      <c r="CY127" s="1008"/>
      <c r="CZ127" s="1008"/>
      <c r="DA127" s="1008"/>
      <c r="DB127" s="1008"/>
      <c r="DC127" s="1008"/>
      <c r="DD127" s="1008"/>
      <c r="DE127" s="1008"/>
      <c r="DF127" s="1009"/>
      <c r="DG127" s="977" t="s">
        <v>126</v>
      </c>
      <c r="DH127" s="978"/>
      <c r="DI127" s="978"/>
      <c r="DJ127" s="978"/>
      <c r="DK127" s="978"/>
      <c r="DL127" s="978" t="s">
        <v>126</v>
      </c>
      <c r="DM127" s="978"/>
      <c r="DN127" s="978"/>
      <c r="DO127" s="978"/>
      <c r="DP127" s="978"/>
      <c r="DQ127" s="978" t="s">
        <v>126</v>
      </c>
      <c r="DR127" s="978"/>
      <c r="DS127" s="978"/>
      <c r="DT127" s="978"/>
      <c r="DU127" s="978"/>
      <c r="DV127" s="979" t="s">
        <v>126</v>
      </c>
      <c r="DW127" s="979"/>
      <c r="DX127" s="979"/>
      <c r="DY127" s="979"/>
      <c r="DZ127" s="980"/>
    </row>
    <row r="128" spans="1:130" s="248" customFormat="1" ht="26.25" customHeight="1" thickBot="1" x14ac:dyDescent="0.2">
      <c r="A128" s="1101" t="s">
        <v>481</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482</v>
      </c>
      <c r="X128" s="1103"/>
      <c r="Y128" s="1103"/>
      <c r="Z128" s="1104"/>
      <c r="AA128" s="1105">
        <v>9354</v>
      </c>
      <c r="AB128" s="1106"/>
      <c r="AC128" s="1106"/>
      <c r="AD128" s="1106"/>
      <c r="AE128" s="1107"/>
      <c r="AF128" s="1108">
        <v>9949</v>
      </c>
      <c r="AG128" s="1106"/>
      <c r="AH128" s="1106"/>
      <c r="AI128" s="1106"/>
      <c r="AJ128" s="1107"/>
      <c r="AK128" s="1108">
        <v>10556</v>
      </c>
      <c r="AL128" s="1106"/>
      <c r="AM128" s="1106"/>
      <c r="AN128" s="1106"/>
      <c r="AO128" s="1107"/>
      <c r="AP128" s="1109"/>
      <c r="AQ128" s="1110"/>
      <c r="AR128" s="1110"/>
      <c r="AS128" s="1110"/>
      <c r="AT128" s="1111"/>
      <c r="AU128" s="284"/>
      <c r="AV128" s="284"/>
      <c r="AW128" s="284"/>
      <c r="AX128" s="946" t="s">
        <v>483</v>
      </c>
      <c r="AY128" s="947"/>
      <c r="AZ128" s="947"/>
      <c r="BA128" s="947"/>
      <c r="BB128" s="947"/>
      <c r="BC128" s="947"/>
      <c r="BD128" s="947"/>
      <c r="BE128" s="948"/>
      <c r="BF128" s="1112" t="s">
        <v>126</v>
      </c>
      <c r="BG128" s="1113"/>
      <c r="BH128" s="1113"/>
      <c r="BI128" s="1113"/>
      <c r="BJ128" s="1113"/>
      <c r="BK128" s="1113"/>
      <c r="BL128" s="1114"/>
      <c r="BM128" s="1112">
        <v>15</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484</v>
      </c>
      <c r="CQ128" s="1095"/>
      <c r="CR128" s="1095"/>
      <c r="CS128" s="1095"/>
      <c r="CT128" s="1095"/>
      <c r="CU128" s="1095"/>
      <c r="CV128" s="1095"/>
      <c r="CW128" s="1095"/>
      <c r="CX128" s="1095"/>
      <c r="CY128" s="1095"/>
      <c r="CZ128" s="1095"/>
      <c r="DA128" s="1095"/>
      <c r="DB128" s="1095"/>
      <c r="DC128" s="1095"/>
      <c r="DD128" s="1095"/>
      <c r="DE128" s="1095"/>
      <c r="DF128" s="1096"/>
      <c r="DG128" s="1097" t="s">
        <v>126</v>
      </c>
      <c r="DH128" s="1098"/>
      <c r="DI128" s="1098"/>
      <c r="DJ128" s="1098"/>
      <c r="DK128" s="1098"/>
      <c r="DL128" s="1098" t="s">
        <v>126</v>
      </c>
      <c r="DM128" s="1098"/>
      <c r="DN128" s="1098"/>
      <c r="DO128" s="1098"/>
      <c r="DP128" s="1098"/>
      <c r="DQ128" s="1098">
        <v>30000</v>
      </c>
      <c r="DR128" s="1098"/>
      <c r="DS128" s="1098"/>
      <c r="DT128" s="1098"/>
      <c r="DU128" s="1098"/>
      <c r="DV128" s="1099">
        <v>3.9</v>
      </c>
      <c r="DW128" s="1099"/>
      <c r="DX128" s="1099"/>
      <c r="DY128" s="1099"/>
      <c r="DZ128" s="1100"/>
    </row>
    <row r="129" spans="1:131" s="248" customFormat="1" ht="26.25" customHeight="1" x14ac:dyDescent="0.15">
      <c r="A129" s="988" t="s">
        <v>105</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485</v>
      </c>
      <c r="X129" s="1132"/>
      <c r="Y129" s="1132"/>
      <c r="Z129" s="1133"/>
      <c r="AA129" s="1016">
        <v>860598</v>
      </c>
      <c r="AB129" s="1017"/>
      <c r="AC129" s="1017"/>
      <c r="AD129" s="1017"/>
      <c r="AE129" s="1018"/>
      <c r="AF129" s="1019">
        <v>869553</v>
      </c>
      <c r="AG129" s="1017"/>
      <c r="AH129" s="1017"/>
      <c r="AI129" s="1017"/>
      <c r="AJ129" s="1018"/>
      <c r="AK129" s="1019">
        <v>911596</v>
      </c>
      <c r="AL129" s="1017"/>
      <c r="AM129" s="1017"/>
      <c r="AN129" s="1017"/>
      <c r="AO129" s="1018"/>
      <c r="AP129" s="1134"/>
      <c r="AQ129" s="1135"/>
      <c r="AR129" s="1135"/>
      <c r="AS129" s="1135"/>
      <c r="AT129" s="1136"/>
      <c r="AU129" s="286"/>
      <c r="AV129" s="286"/>
      <c r="AW129" s="286"/>
      <c r="AX129" s="1125" t="s">
        <v>486</v>
      </c>
      <c r="AY129" s="1008"/>
      <c r="AZ129" s="1008"/>
      <c r="BA129" s="1008"/>
      <c r="BB129" s="1008"/>
      <c r="BC129" s="1008"/>
      <c r="BD129" s="1008"/>
      <c r="BE129" s="1009"/>
      <c r="BF129" s="1126" t="s">
        <v>126</v>
      </c>
      <c r="BG129" s="1127"/>
      <c r="BH129" s="1127"/>
      <c r="BI129" s="1127"/>
      <c r="BJ129" s="1127"/>
      <c r="BK129" s="1127"/>
      <c r="BL129" s="1128"/>
      <c r="BM129" s="1126">
        <v>20</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8" t="s">
        <v>487</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488</v>
      </c>
      <c r="X130" s="1132"/>
      <c r="Y130" s="1132"/>
      <c r="Z130" s="1133"/>
      <c r="AA130" s="1016">
        <v>146299</v>
      </c>
      <c r="AB130" s="1017"/>
      <c r="AC130" s="1017"/>
      <c r="AD130" s="1017"/>
      <c r="AE130" s="1018"/>
      <c r="AF130" s="1019">
        <v>147361</v>
      </c>
      <c r="AG130" s="1017"/>
      <c r="AH130" s="1017"/>
      <c r="AI130" s="1017"/>
      <c r="AJ130" s="1018"/>
      <c r="AK130" s="1019">
        <v>145874</v>
      </c>
      <c r="AL130" s="1017"/>
      <c r="AM130" s="1017"/>
      <c r="AN130" s="1017"/>
      <c r="AO130" s="1018"/>
      <c r="AP130" s="1134"/>
      <c r="AQ130" s="1135"/>
      <c r="AR130" s="1135"/>
      <c r="AS130" s="1135"/>
      <c r="AT130" s="1136"/>
      <c r="AU130" s="286"/>
      <c r="AV130" s="286"/>
      <c r="AW130" s="286"/>
      <c r="AX130" s="1125" t="s">
        <v>489</v>
      </c>
      <c r="AY130" s="1008"/>
      <c r="AZ130" s="1008"/>
      <c r="BA130" s="1008"/>
      <c r="BB130" s="1008"/>
      <c r="BC130" s="1008"/>
      <c r="BD130" s="1008"/>
      <c r="BE130" s="1009"/>
      <c r="BF130" s="1162">
        <v>3.3</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490</v>
      </c>
      <c r="X131" s="1170"/>
      <c r="Y131" s="1170"/>
      <c r="Z131" s="1171"/>
      <c r="AA131" s="1063">
        <v>714299</v>
      </c>
      <c r="AB131" s="1042"/>
      <c r="AC131" s="1042"/>
      <c r="AD131" s="1042"/>
      <c r="AE131" s="1043"/>
      <c r="AF131" s="1041">
        <v>722192</v>
      </c>
      <c r="AG131" s="1042"/>
      <c r="AH131" s="1042"/>
      <c r="AI131" s="1042"/>
      <c r="AJ131" s="1043"/>
      <c r="AK131" s="1041">
        <v>765722</v>
      </c>
      <c r="AL131" s="1042"/>
      <c r="AM131" s="1042"/>
      <c r="AN131" s="1042"/>
      <c r="AO131" s="1043"/>
      <c r="AP131" s="1172"/>
      <c r="AQ131" s="1173"/>
      <c r="AR131" s="1173"/>
      <c r="AS131" s="1173"/>
      <c r="AT131" s="1174"/>
      <c r="AU131" s="286"/>
      <c r="AV131" s="286"/>
      <c r="AW131" s="286"/>
      <c r="AX131" s="1144" t="s">
        <v>491</v>
      </c>
      <c r="AY131" s="1095"/>
      <c r="AZ131" s="1095"/>
      <c r="BA131" s="1095"/>
      <c r="BB131" s="1095"/>
      <c r="BC131" s="1095"/>
      <c r="BD131" s="1095"/>
      <c r="BE131" s="1096"/>
      <c r="BF131" s="1145" t="s">
        <v>126</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1" t="s">
        <v>492</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493</v>
      </c>
      <c r="W132" s="1155"/>
      <c r="X132" s="1155"/>
      <c r="Y132" s="1155"/>
      <c r="Z132" s="1156"/>
      <c r="AA132" s="1157">
        <v>2.6010116210000001</v>
      </c>
      <c r="AB132" s="1158"/>
      <c r="AC132" s="1158"/>
      <c r="AD132" s="1158"/>
      <c r="AE132" s="1159"/>
      <c r="AF132" s="1160">
        <v>3.211888251</v>
      </c>
      <c r="AG132" s="1158"/>
      <c r="AH132" s="1158"/>
      <c r="AI132" s="1158"/>
      <c r="AJ132" s="1159"/>
      <c r="AK132" s="1160">
        <v>4.0871230030000003</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494</v>
      </c>
      <c r="W133" s="1138"/>
      <c r="X133" s="1138"/>
      <c r="Y133" s="1138"/>
      <c r="Z133" s="1139"/>
      <c r="AA133" s="1140">
        <v>3.5</v>
      </c>
      <c r="AB133" s="1141"/>
      <c r="AC133" s="1141"/>
      <c r="AD133" s="1141"/>
      <c r="AE133" s="1142"/>
      <c r="AF133" s="1140">
        <v>3.1</v>
      </c>
      <c r="AG133" s="1141"/>
      <c r="AH133" s="1141"/>
      <c r="AI133" s="1141"/>
      <c r="AJ133" s="1142"/>
      <c r="AK133" s="1140">
        <v>3.3</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VF8Xa063/tjzWarjovKZeCj5uL4W/ESxzoKX4/7JuEAlh0yJTQ4eeYFCKCeMEhuV7NpfYeuaaMXWCRxVOOuvfQ==" saltValue="GmyLOl9XrOgaVEgLmP/e6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49" zoomScale="80" zoomScaleNormal="85" zoomScaleSheetLayoutView="80" workbookViewId="0">
      <selection activeCell="CL75" sqref="CL75"/>
    </sheetView>
  </sheetViews>
  <sheetFormatPr defaultColWidth="0" defaultRowHeight="13.5" customHeight="1" zeroHeight="1" x14ac:dyDescent="0.15"/>
  <cols>
    <col min="1" max="120" width="2.71093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495</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0ja92Y7NGWTsd/uuq0mX6u4xpGKWnKhlDBUyUzBiD7fhkNymqDewclDFxPYMT+ryJaVWn2R4PXw2MFSH6Qec4g==" saltValue="OfSfeo0qPm1aw+CW6WzJ6Q=="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57031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aWwx04QYuZc1suaUofFkSlEzASUMgEXUz6CN6x7qFkZAwnxaky0Qzx9uv5LS7y8RNTsZUlAqPfURc8kqN01+4g==" saltValue="ehn7A4ttGfqp0PCxeILUB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42578125" style="294" customWidth="1"/>
    <col min="37" max="44" width="17" style="294" customWidth="1"/>
    <col min="45" max="45" width="6.140625" style="301" customWidth="1"/>
    <col min="46" max="46" width="3" style="299" customWidth="1"/>
    <col min="47" max="47" width="19.140625" style="294" hidden="1" customWidth="1"/>
    <col min="48" max="52" width="12.5703125" style="294" hidden="1" customWidth="1"/>
    <col min="53" max="16384" width="8.57031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496</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497</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498</v>
      </c>
      <c r="AP7" s="305"/>
      <c r="AQ7" s="306" t="s">
        <v>499</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500</v>
      </c>
      <c r="AQ8" s="312" t="s">
        <v>501</v>
      </c>
      <c r="AR8" s="313" t="s">
        <v>502</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503</v>
      </c>
      <c r="AL9" s="1178"/>
      <c r="AM9" s="1178"/>
      <c r="AN9" s="1179"/>
      <c r="AO9" s="314">
        <v>387456</v>
      </c>
      <c r="AP9" s="314">
        <v>808885</v>
      </c>
      <c r="AQ9" s="315">
        <v>239985</v>
      </c>
      <c r="AR9" s="316">
        <v>237.1</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504</v>
      </c>
      <c r="AL10" s="1178"/>
      <c r="AM10" s="1178"/>
      <c r="AN10" s="1179"/>
      <c r="AO10" s="317">
        <v>72006</v>
      </c>
      <c r="AP10" s="317">
        <v>150326</v>
      </c>
      <c r="AQ10" s="318">
        <v>24622</v>
      </c>
      <c r="AR10" s="319">
        <v>510.5</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505</v>
      </c>
      <c r="AL11" s="1178"/>
      <c r="AM11" s="1178"/>
      <c r="AN11" s="1179"/>
      <c r="AO11" s="317" t="s">
        <v>506</v>
      </c>
      <c r="AP11" s="317" t="s">
        <v>506</v>
      </c>
      <c r="AQ11" s="318">
        <v>3358</v>
      </c>
      <c r="AR11" s="319" t="s">
        <v>506</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507</v>
      </c>
      <c r="AL12" s="1178"/>
      <c r="AM12" s="1178"/>
      <c r="AN12" s="1179"/>
      <c r="AO12" s="317" t="s">
        <v>506</v>
      </c>
      <c r="AP12" s="317" t="s">
        <v>506</v>
      </c>
      <c r="AQ12" s="318" t="s">
        <v>506</v>
      </c>
      <c r="AR12" s="319" t="s">
        <v>506</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508</v>
      </c>
      <c r="AL13" s="1178"/>
      <c r="AM13" s="1178"/>
      <c r="AN13" s="1179"/>
      <c r="AO13" s="317">
        <v>18750</v>
      </c>
      <c r="AP13" s="317">
        <v>39144</v>
      </c>
      <c r="AQ13" s="318">
        <v>7864</v>
      </c>
      <c r="AR13" s="319">
        <v>397.8</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509</v>
      </c>
      <c r="AL14" s="1178"/>
      <c r="AM14" s="1178"/>
      <c r="AN14" s="1179"/>
      <c r="AO14" s="317">
        <v>10029</v>
      </c>
      <c r="AP14" s="317">
        <v>20937</v>
      </c>
      <c r="AQ14" s="318">
        <v>6185</v>
      </c>
      <c r="AR14" s="319">
        <v>238.5</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510</v>
      </c>
      <c r="AL15" s="1184"/>
      <c r="AM15" s="1184"/>
      <c r="AN15" s="1185"/>
      <c r="AO15" s="317">
        <v>-42051</v>
      </c>
      <c r="AP15" s="317">
        <v>-87789</v>
      </c>
      <c r="AQ15" s="318">
        <v>-18737</v>
      </c>
      <c r="AR15" s="319">
        <v>368.5</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186</v>
      </c>
      <c r="AL16" s="1184"/>
      <c r="AM16" s="1184"/>
      <c r="AN16" s="1185"/>
      <c r="AO16" s="317">
        <v>446190</v>
      </c>
      <c r="AP16" s="317">
        <v>931503</v>
      </c>
      <c r="AQ16" s="318">
        <v>263276</v>
      </c>
      <c r="AR16" s="319">
        <v>253.8</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511</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512</v>
      </c>
      <c r="AP20" s="326" t="s">
        <v>513</v>
      </c>
      <c r="AQ20" s="327" t="s">
        <v>514</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515</v>
      </c>
      <c r="AL21" s="1187"/>
      <c r="AM21" s="1187"/>
      <c r="AN21" s="1188"/>
      <c r="AO21" s="330">
        <v>85.59</v>
      </c>
      <c r="AP21" s="331">
        <v>24.56</v>
      </c>
      <c r="AQ21" s="332">
        <v>61.03</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516</v>
      </c>
      <c r="AL22" s="1187"/>
      <c r="AM22" s="1187"/>
      <c r="AN22" s="1188"/>
      <c r="AO22" s="335">
        <v>92.5</v>
      </c>
      <c r="AP22" s="336">
        <v>94.3</v>
      </c>
      <c r="AQ22" s="337">
        <v>-1.8</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517</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518</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519</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498</v>
      </c>
      <c r="AP30" s="305"/>
      <c r="AQ30" s="306" t="s">
        <v>499</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500</v>
      </c>
      <c r="AQ31" s="312" t="s">
        <v>501</v>
      </c>
      <c r="AR31" s="313" t="s">
        <v>502</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520</v>
      </c>
      <c r="AL32" s="1181"/>
      <c r="AM32" s="1181"/>
      <c r="AN32" s="1182"/>
      <c r="AO32" s="345">
        <v>162669</v>
      </c>
      <c r="AP32" s="345">
        <v>339601</v>
      </c>
      <c r="AQ32" s="346">
        <v>149198</v>
      </c>
      <c r="AR32" s="347">
        <v>127.6</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521</v>
      </c>
      <c r="AL33" s="1181"/>
      <c r="AM33" s="1181"/>
      <c r="AN33" s="1182"/>
      <c r="AO33" s="345" t="s">
        <v>506</v>
      </c>
      <c r="AP33" s="345" t="s">
        <v>506</v>
      </c>
      <c r="AQ33" s="346" t="s">
        <v>506</v>
      </c>
      <c r="AR33" s="347" t="s">
        <v>506</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522</v>
      </c>
      <c r="AL34" s="1181"/>
      <c r="AM34" s="1181"/>
      <c r="AN34" s="1182"/>
      <c r="AO34" s="345" t="s">
        <v>506</v>
      </c>
      <c r="AP34" s="345" t="s">
        <v>506</v>
      </c>
      <c r="AQ34" s="346" t="s">
        <v>506</v>
      </c>
      <c r="AR34" s="347" t="s">
        <v>506</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523</v>
      </c>
      <c r="AL35" s="1181"/>
      <c r="AM35" s="1181"/>
      <c r="AN35" s="1182"/>
      <c r="AO35" s="345">
        <v>6697</v>
      </c>
      <c r="AP35" s="345">
        <v>13981</v>
      </c>
      <c r="AQ35" s="346">
        <v>31871</v>
      </c>
      <c r="AR35" s="347">
        <v>-56.1</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524</v>
      </c>
      <c r="AL36" s="1181"/>
      <c r="AM36" s="1181"/>
      <c r="AN36" s="1182"/>
      <c r="AO36" s="345">
        <v>18360</v>
      </c>
      <c r="AP36" s="345">
        <v>38330</v>
      </c>
      <c r="AQ36" s="346">
        <v>4984</v>
      </c>
      <c r="AR36" s="347">
        <v>669.1</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525</v>
      </c>
      <c r="AL37" s="1181"/>
      <c r="AM37" s="1181"/>
      <c r="AN37" s="1182"/>
      <c r="AO37" s="345" t="s">
        <v>506</v>
      </c>
      <c r="AP37" s="345" t="s">
        <v>506</v>
      </c>
      <c r="AQ37" s="346">
        <v>1220</v>
      </c>
      <c r="AR37" s="347" t="s">
        <v>506</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526</v>
      </c>
      <c r="AL38" s="1190"/>
      <c r="AM38" s="1190"/>
      <c r="AN38" s="1191"/>
      <c r="AO38" s="348" t="s">
        <v>506</v>
      </c>
      <c r="AP38" s="348" t="s">
        <v>506</v>
      </c>
      <c r="AQ38" s="349">
        <v>35</v>
      </c>
      <c r="AR38" s="337" t="s">
        <v>506</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527</v>
      </c>
      <c r="AL39" s="1190"/>
      <c r="AM39" s="1190"/>
      <c r="AN39" s="1191"/>
      <c r="AO39" s="345">
        <v>-10556</v>
      </c>
      <c r="AP39" s="345">
        <v>-22038</v>
      </c>
      <c r="AQ39" s="346">
        <v>-8070</v>
      </c>
      <c r="AR39" s="347">
        <v>173.1</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528</v>
      </c>
      <c r="AL40" s="1181"/>
      <c r="AM40" s="1181"/>
      <c r="AN40" s="1182"/>
      <c r="AO40" s="345">
        <v>-145874</v>
      </c>
      <c r="AP40" s="345">
        <v>-304539</v>
      </c>
      <c r="AQ40" s="346">
        <v>-130648</v>
      </c>
      <c r="AR40" s="347">
        <v>133.1</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298</v>
      </c>
      <c r="AL41" s="1193"/>
      <c r="AM41" s="1193"/>
      <c r="AN41" s="1194"/>
      <c r="AO41" s="345">
        <v>31296</v>
      </c>
      <c r="AP41" s="345">
        <v>65336</v>
      </c>
      <c r="AQ41" s="346">
        <v>48590</v>
      </c>
      <c r="AR41" s="347">
        <v>34.5</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529</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530</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531</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498</v>
      </c>
      <c r="AN49" s="1197" t="s">
        <v>532</v>
      </c>
      <c r="AO49" s="1198"/>
      <c r="AP49" s="1198"/>
      <c r="AQ49" s="1198"/>
      <c r="AR49" s="1199"/>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533</v>
      </c>
      <c r="AO50" s="362" t="s">
        <v>534</v>
      </c>
      <c r="AP50" s="363" t="s">
        <v>535</v>
      </c>
      <c r="AQ50" s="364" t="s">
        <v>536</v>
      </c>
      <c r="AR50" s="365" t="s">
        <v>537</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538</v>
      </c>
      <c r="AL51" s="358"/>
      <c r="AM51" s="366">
        <v>284726</v>
      </c>
      <c r="AN51" s="367">
        <v>522433</v>
      </c>
      <c r="AO51" s="368">
        <v>34.200000000000003</v>
      </c>
      <c r="AP51" s="369">
        <v>310300</v>
      </c>
      <c r="AQ51" s="370">
        <v>7.8</v>
      </c>
      <c r="AR51" s="371">
        <v>26.4</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539</v>
      </c>
      <c r="AM52" s="374">
        <v>158508</v>
      </c>
      <c r="AN52" s="375">
        <v>290840</v>
      </c>
      <c r="AO52" s="376">
        <v>97.6</v>
      </c>
      <c r="AP52" s="377">
        <v>157576</v>
      </c>
      <c r="AQ52" s="378">
        <v>7.5</v>
      </c>
      <c r="AR52" s="379">
        <v>90.1</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540</v>
      </c>
      <c r="AL53" s="358"/>
      <c r="AM53" s="366">
        <v>306386</v>
      </c>
      <c r="AN53" s="367">
        <v>589204</v>
      </c>
      <c r="AO53" s="368">
        <v>12.8</v>
      </c>
      <c r="AP53" s="369">
        <v>317319</v>
      </c>
      <c r="AQ53" s="370">
        <v>2.2999999999999998</v>
      </c>
      <c r="AR53" s="371">
        <v>10.5</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539</v>
      </c>
      <c r="AM54" s="374">
        <v>70279</v>
      </c>
      <c r="AN54" s="375">
        <v>135152</v>
      </c>
      <c r="AO54" s="376">
        <v>-53.5</v>
      </c>
      <c r="AP54" s="377">
        <v>164214</v>
      </c>
      <c r="AQ54" s="378">
        <v>4.2</v>
      </c>
      <c r="AR54" s="379">
        <v>-57.7</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541</v>
      </c>
      <c r="AL55" s="358"/>
      <c r="AM55" s="366">
        <v>194438</v>
      </c>
      <c r="AN55" s="367">
        <v>388876</v>
      </c>
      <c r="AO55" s="368">
        <v>-34</v>
      </c>
      <c r="AP55" s="369">
        <v>289738</v>
      </c>
      <c r="AQ55" s="370">
        <v>-8.6999999999999993</v>
      </c>
      <c r="AR55" s="371">
        <v>-25.3</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539</v>
      </c>
      <c r="AM56" s="374">
        <v>66909</v>
      </c>
      <c r="AN56" s="375">
        <v>133818</v>
      </c>
      <c r="AO56" s="376">
        <v>-1</v>
      </c>
      <c r="AP56" s="377">
        <v>156238</v>
      </c>
      <c r="AQ56" s="378">
        <v>-4.9000000000000004</v>
      </c>
      <c r="AR56" s="379">
        <v>3.9</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542</v>
      </c>
      <c r="AL57" s="358"/>
      <c r="AM57" s="366">
        <v>793763</v>
      </c>
      <c r="AN57" s="367">
        <v>1626564</v>
      </c>
      <c r="AO57" s="368">
        <v>318.3</v>
      </c>
      <c r="AP57" s="369">
        <v>316937</v>
      </c>
      <c r="AQ57" s="370">
        <v>9.4</v>
      </c>
      <c r="AR57" s="371">
        <v>308.89999999999998</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539</v>
      </c>
      <c r="AM58" s="374">
        <v>171883</v>
      </c>
      <c r="AN58" s="375">
        <v>352219</v>
      </c>
      <c r="AO58" s="376">
        <v>163.19999999999999</v>
      </c>
      <c r="AP58" s="377">
        <v>199150</v>
      </c>
      <c r="AQ58" s="378">
        <v>27.5</v>
      </c>
      <c r="AR58" s="379">
        <v>135.69999999999999</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543</v>
      </c>
      <c r="AL59" s="358"/>
      <c r="AM59" s="366">
        <v>519364</v>
      </c>
      <c r="AN59" s="367">
        <v>1084267</v>
      </c>
      <c r="AO59" s="368">
        <v>-33.299999999999997</v>
      </c>
      <c r="AP59" s="369">
        <v>332350</v>
      </c>
      <c r="AQ59" s="370">
        <v>4.9000000000000004</v>
      </c>
      <c r="AR59" s="371">
        <v>-38.200000000000003</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539</v>
      </c>
      <c r="AM60" s="374">
        <v>352322</v>
      </c>
      <c r="AN60" s="375">
        <v>735537</v>
      </c>
      <c r="AO60" s="376">
        <v>108.8</v>
      </c>
      <c r="AP60" s="377">
        <v>200453</v>
      </c>
      <c r="AQ60" s="378">
        <v>0.7</v>
      </c>
      <c r="AR60" s="379">
        <v>108.1</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544</v>
      </c>
      <c r="AL61" s="380"/>
      <c r="AM61" s="381">
        <v>419735</v>
      </c>
      <c r="AN61" s="382">
        <v>842269</v>
      </c>
      <c r="AO61" s="383">
        <v>59.6</v>
      </c>
      <c r="AP61" s="384">
        <v>313329</v>
      </c>
      <c r="AQ61" s="385">
        <v>3.1</v>
      </c>
      <c r="AR61" s="371">
        <v>56.5</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539</v>
      </c>
      <c r="AM62" s="374">
        <v>163980</v>
      </c>
      <c r="AN62" s="375">
        <v>329513</v>
      </c>
      <c r="AO62" s="376">
        <v>63</v>
      </c>
      <c r="AP62" s="377">
        <v>175526</v>
      </c>
      <c r="AQ62" s="378">
        <v>7</v>
      </c>
      <c r="AR62" s="379">
        <v>56</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BVepxw/nXKaRHs2cntq79PLLPrOuMXY8xzvzvbmbG3t3n0C7Y0YYO/RMzqqpfMHfJ1Tzt8TS7Z67Dw0zL7Hh9Q==" saltValue="VaFh6JtPYruywglXvoCZn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425781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546</v>
      </c>
    </row>
    <row r="120" spans="125:125" ht="13.5" hidden="1" customHeight="1" x14ac:dyDescent="0.15"/>
    <row r="121" spans="125:125" ht="13.5" hidden="1" customHeight="1" x14ac:dyDescent="0.15">
      <c r="DU121" s="292"/>
    </row>
  </sheetData>
  <sheetProtection algorithmName="SHA-512" hashValue="c8Cw8L8jVhgWlZ8PyNE/Chx2XHovMTBYxTVJdH0tNWVtRV/THy8z4Lj7RCYCTmd969i9aCpdHBT5echeDRLJUw==" saltValue="VvunogTORBj+st5YR8e6J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425781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547</v>
      </c>
    </row>
  </sheetData>
  <sheetProtection algorithmName="SHA-512" hashValue="lvz9x5ygIl3Oo/WWenpk8q8ytIoCm+jrdSVMCLd4ry/ueK/AgGGgyBVM8EDz9ZZHvDr3BNl9V2btX24rIS+vWg==" saltValue="DnwBJTpm5M6m+K3Fs1HlY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0" zoomScaleNormal="80" zoomScaleSheetLayoutView="100" workbookViewId="0"/>
  </sheetViews>
  <sheetFormatPr defaultColWidth="0" defaultRowHeight="13.5" customHeight="1" zeroHeight="1" x14ac:dyDescent="0.15"/>
  <cols>
    <col min="1" max="1" width="8.28515625" style="1" customWidth="1"/>
    <col min="2" max="16" width="14.57031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548</v>
      </c>
      <c r="G46" s="8" t="s">
        <v>549</v>
      </c>
      <c r="H46" s="8" t="s">
        <v>550</v>
      </c>
      <c r="I46" s="8" t="s">
        <v>551</v>
      </c>
      <c r="J46" s="9" t="s">
        <v>552</v>
      </c>
    </row>
    <row r="47" spans="2:10" ht="57.75" customHeight="1" x14ac:dyDescent="0.15">
      <c r="B47" s="10"/>
      <c r="C47" s="1200" t="s">
        <v>3</v>
      </c>
      <c r="D47" s="1200"/>
      <c r="E47" s="1201"/>
      <c r="F47" s="11">
        <v>169.82</v>
      </c>
      <c r="G47" s="12">
        <v>194.3</v>
      </c>
      <c r="H47" s="12">
        <v>196.05</v>
      </c>
      <c r="I47" s="12">
        <v>174.48</v>
      </c>
      <c r="J47" s="13">
        <v>166.44</v>
      </c>
    </row>
    <row r="48" spans="2:10" ht="57.75" customHeight="1" x14ac:dyDescent="0.15">
      <c r="B48" s="14"/>
      <c r="C48" s="1202" t="s">
        <v>4</v>
      </c>
      <c r="D48" s="1202"/>
      <c r="E48" s="1203"/>
      <c r="F48" s="15">
        <v>20.27</v>
      </c>
      <c r="G48" s="16">
        <v>17.440000000000001</v>
      </c>
      <c r="H48" s="16">
        <v>27.73</v>
      </c>
      <c r="I48" s="16">
        <v>27.92</v>
      </c>
      <c r="J48" s="17">
        <v>29.05</v>
      </c>
    </row>
    <row r="49" spans="2:10" ht="57.75" customHeight="1" thickBot="1" x14ac:dyDescent="0.2">
      <c r="B49" s="18"/>
      <c r="C49" s="1204" t="s">
        <v>5</v>
      </c>
      <c r="D49" s="1204"/>
      <c r="E49" s="1205"/>
      <c r="F49" s="19">
        <v>14.77</v>
      </c>
      <c r="G49" s="20">
        <v>6.49</v>
      </c>
      <c r="H49" s="20" t="s">
        <v>553</v>
      </c>
      <c r="I49" s="20" t="s">
        <v>554</v>
      </c>
      <c r="J49" s="21">
        <v>2.41</v>
      </c>
    </row>
    <row r="50" spans="2:10" ht="13.5" customHeight="1" x14ac:dyDescent="0.15"/>
  </sheetData>
  <sheetProtection algorithmName="SHA-512" hashValue="RBroCMMZEuVgSkvUvjg4iwLUDMdE7JOTUIu0eESXdXGmX/SBMOFQyJ5w7G2vpluJnfWwiBH/oXIcYZL/kW4r4Q==" saltValue="dAckDDl1CbN7F1IsJBfua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x14ac:dyDescent="0.15"/>
  <cols>
    <col min="1" max="1" width="6.5703125" style="23" customWidth="1"/>
    <col min="2" max="2" width="11" style="23" customWidth="1"/>
    <col min="3" max="3" width="17" style="23" customWidth="1"/>
    <col min="4" max="5" width="16.57031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548</v>
      </c>
      <c r="G33" s="29" t="s">
        <v>549</v>
      </c>
      <c r="H33" s="29" t="s">
        <v>550</v>
      </c>
      <c r="I33" s="29" t="s">
        <v>551</v>
      </c>
      <c r="J33" s="30" t="s">
        <v>552</v>
      </c>
      <c r="K33" s="22"/>
      <c r="L33" s="22"/>
      <c r="M33" s="22"/>
      <c r="N33" s="22"/>
      <c r="O33" s="22"/>
      <c r="P33" s="22"/>
    </row>
    <row r="34" spans="1:16" ht="39" customHeight="1" x14ac:dyDescent="0.15">
      <c r="A34" s="22"/>
      <c r="B34" s="31"/>
      <c r="C34" s="1212" t="s">
        <v>555</v>
      </c>
      <c r="D34" s="1212"/>
      <c r="E34" s="1213"/>
      <c r="F34" s="32">
        <v>20.260000000000002</v>
      </c>
      <c r="G34" s="33">
        <v>17.43</v>
      </c>
      <c r="H34" s="33">
        <v>27.73</v>
      </c>
      <c r="I34" s="33">
        <v>27.92</v>
      </c>
      <c r="J34" s="34">
        <v>29.04</v>
      </c>
      <c r="K34" s="22"/>
      <c r="L34" s="22"/>
      <c r="M34" s="22"/>
      <c r="N34" s="22"/>
      <c r="O34" s="22"/>
      <c r="P34" s="22"/>
    </row>
    <row r="35" spans="1:16" ht="39" customHeight="1" x14ac:dyDescent="0.15">
      <c r="A35" s="22"/>
      <c r="B35" s="35"/>
      <c r="C35" s="1206" t="s">
        <v>556</v>
      </c>
      <c r="D35" s="1207"/>
      <c r="E35" s="1208"/>
      <c r="F35" s="36">
        <v>0.48</v>
      </c>
      <c r="G35" s="37">
        <v>0.41</v>
      </c>
      <c r="H35" s="37">
        <v>0.69</v>
      </c>
      <c r="I35" s="37">
        <v>2.29</v>
      </c>
      <c r="J35" s="38">
        <v>2.1800000000000002</v>
      </c>
      <c r="K35" s="22"/>
      <c r="L35" s="22"/>
      <c r="M35" s="22"/>
      <c r="N35" s="22"/>
      <c r="O35" s="22"/>
      <c r="P35" s="22"/>
    </row>
    <row r="36" spans="1:16" ht="39" customHeight="1" x14ac:dyDescent="0.15">
      <c r="A36" s="22"/>
      <c r="B36" s="35"/>
      <c r="C36" s="1206" t="s">
        <v>557</v>
      </c>
      <c r="D36" s="1207"/>
      <c r="E36" s="1208"/>
      <c r="F36" s="36">
        <v>1.53</v>
      </c>
      <c r="G36" s="37">
        <v>0.91</v>
      </c>
      <c r="H36" s="37">
        <v>0.93</v>
      </c>
      <c r="I36" s="37">
        <v>0.91</v>
      </c>
      <c r="J36" s="38">
        <v>1.41</v>
      </c>
      <c r="K36" s="22"/>
      <c r="L36" s="22"/>
      <c r="M36" s="22"/>
      <c r="N36" s="22"/>
      <c r="O36" s="22"/>
      <c r="P36" s="22"/>
    </row>
    <row r="37" spans="1:16" ht="39" customHeight="1" x14ac:dyDescent="0.15">
      <c r="A37" s="22"/>
      <c r="B37" s="35"/>
      <c r="C37" s="1206" t="s">
        <v>558</v>
      </c>
      <c r="D37" s="1207"/>
      <c r="E37" s="1208"/>
      <c r="F37" s="36">
        <v>0.42</v>
      </c>
      <c r="G37" s="37">
        <v>0.48</v>
      </c>
      <c r="H37" s="37">
        <v>0.34</v>
      </c>
      <c r="I37" s="37">
        <v>0.47</v>
      </c>
      <c r="J37" s="38">
        <v>0.62</v>
      </c>
      <c r="K37" s="22"/>
      <c r="L37" s="22"/>
      <c r="M37" s="22"/>
      <c r="N37" s="22"/>
      <c r="O37" s="22"/>
      <c r="P37" s="22"/>
    </row>
    <row r="38" spans="1:16" ht="39" customHeight="1" x14ac:dyDescent="0.15">
      <c r="A38" s="22"/>
      <c r="B38" s="35"/>
      <c r="C38" s="1206" t="s">
        <v>559</v>
      </c>
      <c r="D38" s="1207"/>
      <c r="E38" s="1208"/>
      <c r="F38" s="36">
        <v>1.1100000000000001</v>
      </c>
      <c r="G38" s="37">
        <v>1.68</v>
      </c>
      <c r="H38" s="37">
        <v>1.06</v>
      </c>
      <c r="I38" s="37">
        <v>0.45</v>
      </c>
      <c r="J38" s="38">
        <v>0.34</v>
      </c>
      <c r="K38" s="22"/>
      <c r="L38" s="22"/>
      <c r="M38" s="22"/>
      <c r="N38" s="22"/>
      <c r="O38" s="22"/>
      <c r="P38" s="22"/>
    </row>
    <row r="39" spans="1:16" ht="39" customHeight="1" x14ac:dyDescent="0.15">
      <c r="A39" s="22"/>
      <c r="B39" s="35"/>
      <c r="C39" s="1206" t="s">
        <v>560</v>
      </c>
      <c r="D39" s="1207"/>
      <c r="E39" s="1208"/>
      <c r="F39" s="36">
        <v>0.05</v>
      </c>
      <c r="G39" s="37">
        <v>0.05</v>
      </c>
      <c r="H39" s="37">
        <v>7.0000000000000007E-2</v>
      </c>
      <c r="I39" s="37">
        <v>0.06</v>
      </c>
      <c r="J39" s="38">
        <v>0.03</v>
      </c>
      <c r="K39" s="22"/>
      <c r="L39" s="22"/>
      <c r="M39" s="22"/>
      <c r="N39" s="22"/>
      <c r="O39" s="22"/>
      <c r="P39" s="22"/>
    </row>
    <row r="40" spans="1:16" ht="39" customHeight="1" x14ac:dyDescent="0.15">
      <c r="A40" s="22"/>
      <c r="B40" s="35"/>
      <c r="C40" s="1206"/>
      <c r="D40" s="1207"/>
      <c r="E40" s="1208"/>
      <c r="F40" s="36"/>
      <c r="G40" s="37"/>
      <c r="H40" s="37"/>
      <c r="I40" s="37"/>
      <c r="J40" s="38"/>
      <c r="K40" s="22"/>
      <c r="L40" s="22"/>
      <c r="M40" s="22"/>
      <c r="N40" s="22"/>
      <c r="O40" s="22"/>
      <c r="P40" s="22"/>
    </row>
    <row r="41" spans="1:16" ht="39" customHeight="1" x14ac:dyDescent="0.15">
      <c r="A41" s="22"/>
      <c r="B41" s="35"/>
      <c r="C41" s="1206"/>
      <c r="D41" s="1207"/>
      <c r="E41" s="1208"/>
      <c r="F41" s="36"/>
      <c r="G41" s="37"/>
      <c r="H41" s="37"/>
      <c r="I41" s="37"/>
      <c r="J41" s="38"/>
      <c r="K41" s="22"/>
      <c r="L41" s="22"/>
      <c r="M41" s="22"/>
      <c r="N41" s="22"/>
      <c r="O41" s="22"/>
      <c r="P41" s="22"/>
    </row>
    <row r="42" spans="1:16" ht="39" customHeight="1" x14ac:dyDescent="0.15">
      <c r="A42" s="22"/>
      <c r="B42" s="39"/>
      <c r="C42" s="1206" t="s">
        <v>561</v>
      </c>
      <c r="D42" s="1207"/>
      <c r="E42" s="1208"/>
      <c r="F42" s="36" t="s">
        <v>506</v>
      </c>
      <c r="G42" s="37" t="s">
        <v>506</v>
      </c>
      <c r="H42" s="37" t="s">
        <v>506</v>
      </c>
      <c r="I42" s="37" t="s">
        <v>506</v>
      </c>
      <c r="J42" s="38" t="s">
        <v>506</v>
      </c>
      <c r="K42" s="22"/>
      <c r="L42" s="22"/>
      <c r="M42" s="22"/>
      <c r="N42" s="22"/>
      <c r="O42" s="22"/>
      <c r="P42" s="22"/>
    </row>
    <row r="43" spans="1:16" ht="39" customHeight="1" thickBot="1" x14ac:dyDescent="0.2">
      <c r="A43" s="22"/>
      <c r="B43" s="40"/>
      <c r="C43" s="1209" t="s">
        <v>562</v>
      </c>
      <c r="D43" s="1210"/>
      <c r="E43" s="1211"/>
      <c r="F43" s="41" t="s">
        <v>506</v>
      </c>
      <c r="G43" s="42" t="s">
        <v>506</v>
      </c>
      <c r="H43" s="42" t="s">
        <v>506</v>
      </c>
      <c r="I43" s="42" t="s">
        <v>506</v>
      </c>
      <c r="J43" s="43" t="s">
        <v>506</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SSiBRn+YUM5a95QnYlsHsaJlLEBV2yYZK607fSwteqLKGEYaOZSGTzMMoeMRcBPx7OnOvMfDdS+spacpTQ2oxQ==" saltValue="BdbAuOVWZtGl2jtdkP6gh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0" zoomScaleNormal="80" zoomScaleSheetLayoutView="55" workbookViewId="0"/>
  </sheetViews>
  <sheetFormatPr defaultColWidth="0" defaultRowHeight="12.6" customHeight="1" zeroHeight="1" x14ac:dyDescent="0.15"/>
  <cols>
    <col min="1" max="1" width="6.5703125" style="49" customWidth="1"/>
    <col min="2" max="3" width="10.85546875" style="49" customWidth="1"/>
    <col min="4" max="4" width="10" style="49" customWidth="1"/>
    <col min="5" max="10" width="11" style="49" customWidth="1"/>
    <col min="11" max="15" width="13.140625" style="49" customWidth="1"/>
    <col min="16" max="21" width="11.4257812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x14ac:dyDescent="0.15">
      <c r="A45" s="48"/>
      <c r="B45" s="1214" t="s">
        <v>10</v>
      </c>
      <c r="C45" s="1215"/>
      <c r="D45" s="58"/>
      <c r="E45" s="1220" t="s">
        <v>11</v>
      </c>
      <c r="F45" s="1220"/>
      <c r="G45" s="1220"/>
      <c r="H45" s="1220"/>
      <c r="I45" s="1220"/>
      <c r="J45" s="1221"/>
      <c r="K45" s="59">
        <v>157</v>
      </c>
      <c r="L45" s="60">
        <v>149</v>
      </c>
      <c r="M45" s="60">
        <v>153</v>
      </c>
      <c r="N45" s="60">
        <v>159</v>
      </c>
      <c r="O45" s="61">
        <v>163</v>
      </c>
      <c r="P45" s="48"/>
      <c r="Q45" s="48"/>
      <c r="R45" s="48"/>
      <c r="S45" s="48"/>
      <c r="T45" s="48"/>
      <c r="U45" s="48"/>
    </row>
    <row r="46" spans="1:21" ht="30.75" customHeight="1" x14ac:dyDescent="0.15">
      <c r="A46" s="48"/>
      <c r="B46" s="1216"/>
      <c r="C46" s="1217"/>
      <c r="D46" s="62"/>
      <c r="E46" s="1222" t="s">
        <v>12</v>
      </c>
      <c r="F46" s="1222"/>
      <c r="G46" s="1222"/>
      <c r="H46" s="1222"/>
      <c r="I46" s="1222"/>
      <c r="J46" s="1223"/>
      <c r="K46" s="63" t="s">
        <v>506</v>
      </c>
      <c r="L46" s="64" t="s">
        <v>506</v>
      </c>
      <c r="M46" s="64" t="s">
        <v>506</v>
      </c>
      <c r="N46" s="64" t="s">
        <v>506</v>
      </c>
      <c r="O46" s="65" t="s">
        <v>506</v>
      </c>
      <c r="P46" s="48"/>
      <c r="Q46" s="48"/>
      <c r="R46" s="48"/>
      <c r="S46" s="48"/>
      <c r="T46" s="48"/>
      <c r="U46" s="48"/>
    </row>
    <row r="47" spans="1:21" ht="30.75" customHeight="1" x14ac:dyDescent="0.15">
      <c r="A47" s="48"/>
      <c r="B47" s="1216"/>
      <c r="C47" s="1217"/>
      <c r="D47" s="62"/>
      <c r="E47" s="1222" t="s">
        <v>13</v>
      </c>
      <c r="F47" s="1222"/>
      <c r="G47" s="1222"/>
      <c r="H47" s="1222"/>
      <c r="I47" s="1222"/>
      <c r="J47" s="1223"/>
      <c r="K47" s="63" t="s">
        <v>506</v>
      </c>
      <c r="L47" s="64" t="s">
        <v>506</v>
      </c>
      <c r="M47" s="64" t="s">
        <v>506</v>
      </c>
      <c r="N47" s="64" t="s">
        <v>506</v>
      </c>
      <c r="O47" s="65" t="s">
        <v>506</v>
      </c>
      <c r="P47" s="48"/>
      <c r="Q47" s="48"/>
      <c r="R47" s="48"/>
      <c r="S47" s="48"/>
      <c r="T47" s="48"/>
      <c r="U47" s="48"/>
    </row>
    <row r="48" spans="1:21" ht="30.75" customHeight="1" x14ac:dyDescent="0.15">
      <c r="A48" s="48"/>
      <c r="B48" s="1216"/>
      <c r="C48" s="1217"/>
      <c r="D48" s="62"/>
      <c r="E48" s="1222" t="s">
        <v>14</v>
      </c>
      <c r="F48" s="1222"/>
      <c r="G48" s="1222"/>
      <c r="H48" s="1222"/>
      <c r="I48" s="1222"/>
      <c r="J48" s="1223"/>
      <c r="K48" s="63">
        <v>5</v>
      </c>
      <c r="L48" s="64">
        <v>5</v>
      </c>
      <c r="M48" s="64">
        <v>6</v>
      </c>
      <c r="N48" s="64">
        <v>5</v>
      </c>
      <c r="O48" s="65">
        <v>7</v>
      </c>
      <c r="P48" s="48"/>
      <c r="Q48" s="48"/>
      <c r="R48" s="48"/>
      <c r="S48" s="48"/>
      <c r="T48" s="48"/>
      <c r="U48" s="48"/>
    </row>
    <row r="49" spans="1:21" ht="30.75" customHeight="1" x14ac:dyDescent="0.15">
      <c r="A49" s="48"/>
      <c r="B49" s="1216"/>
      <c r="C49" s="1217"/>
      <c r="D49" s="62"/>
      <c r="E49" s="1222" t="s">
        <v>15</v>
      </c>
      <c r="F49" s="1222"/>
      <c r="G49" s="1222"/>
      <c r="H49" s="1222"/>
      <c r="I49" s="1222"/>
      <c r="J49" s="1223"/>
      <c r="K49" s="63">
        <v>13</v>
      </c>
      <c r="L49" s="64">
        <v>23</v>
      </c>
      <c r="M49" s="64">
        <v>16</v>
      </c>
      <c r="N49" s="64">
        <v>16</v>
      </c>
      <c r="O49" s="65">
        <v>18</v>
      </c>
      <c r="P49" s="48"/>
      <c r="Q49" s="48"/>
      <c r="R49" s="48"/>
      <c r="S49" s="48"/>
      <c r="T49" s="48"/>
      <c r="U49" s="48"/>
    </row>
    <row r="50" spans="1:21" ht="30.75" customHeight="1" x14ac:dyDescent="0.15">
      <c r="A50" s="48"/>
      <c r="B50" s="1216"/>
      <c r="C50" s="1217"/>
      <c r="D50" s="62"/>
      <c r="E50" s="1222" t="s">
        <v>16</v>
      </c>
      <c r="F50" s="1222"/>
      <c r="G50" s="1222"/>
      <c r="H50" s="1222"/>
      <c r="I50" s="1222"/>
      <c r="J50" s="1223"/>
      <c r="K50" s="63" t="s">
        <v>506</v>
      </c>
      <c r="L50" s="64" t="s">
        <v>506</v>
      </c>
      <c r="M50" s="64" t="s">
        <v>506</v>
      </c>
      <c r="N50" s="64" t="s">
        <v>506</v>
      </c>
      <c r="O50" s="65" t="s">
        <v>506</v>
      </c>
      <c r="P50" s="48"/>
      <c r="Q50" s="48"/>
      <c r="R50" s="48"/>
      <c r="S50" s="48"/>
      <c r="T50" s="48"/>
      <c r="U50" s="48"/>
    </row>
    <row r="51" spans="1:21" ht="30.75" customHeight="1" x14ac:dyDescent="0.15">
      <c r="A51" s="48"/>
      <c r="B51" s="1218"/>
      <c r="C51" s="1219"/>
      <c r="D51" s="66"/>
      <c r="E51" s="1222" t="s">
        <v>17</v>
      </c>
      <c r="F51" s="1222"/>
      <c r="G51" s="1222"/>
      <c r="H51" s="1222"/>
      <c r="I51" s="1222"/>
      <c r="J51" s="1223"/>
      <c r="K51" s="63" t="s">
        <v>506</v>
      </c>
      <c r="L51" s="64">
        <v>0</v>
      </c>
      <c r="M51" s="64">
        <v>0</v>
      </c>
      <c r="N51" s="64">
        <v>0</v>
      </c>
      <c r="O51" s="65" t="s">
        <v>506</v>
      </c>
      <c r="P51" s="48"/>
      <c r="Q51" s="48"/>
      <c r="R51" s="48"/>
      <c r="S51" s="48"/>
      <c r="T51" s="48"/>
      <c r="U51" s="48"/>
    </row>
    <row r="52" spans="1:21" ht="30.75" customHeight="1" x14ac:dyDescent="0.15">
      <c r="A52" s="48"/>
      <c r="B52" s="1224" t="s">
        <v>18</v>
      </c>
      <c r="C52" s="1225"/>
      <c r="D52" s="66"/>
      <c r="E52" s="1222" t="s">
        <v>19</v>
      </c>
      <c r="F52" s="1222"/>
      <c r="G52" s="1222"/>
      <c r="H52" s="1222"/>
      <c r="I52" s="1222"/>
      <c r="J52" s="1223"/>
      <c r="K52" s="63">
        <v>138</v>
      </c>
      <c r="L52" s="64">
        <v>149</v>
      </c>
      <c r="M52" s="64">
        <v>156</v>
      </c>
      <c r="N52" s="64">
        <v>157</v>
      </c>
      <c r="O52" s="65">
        <v>157</v>
      </c>
      <c r="P52" s="48"/>
      <c r="Q52" s="48"/>
      <c r="R52" s="48"/>
      <c r="S52" s="48"/>
      <c r="T52" s="48"/>
      <c r="U52" s="48"/>
    </row>
    <row r="53" spans="1:21" ht="30.75" customHeight="1" thickBot="1" x14ac:dyDescent="0.2">
      <c r="A53" s="48"/>
      <c r="B53" s="1226" t="s">
        <v>20</v>
      </c>
      <c r="C53" s="1227"/>
      <c r="D53" s="67"/>
      <c r="E53" s="1228" t="s">
        <v>21</v>
      </c>
      <c r="F53" s="1228"/>
      <c r="G53" s="1228"/>
      <c r="H53" s="1228"/>
      <c r="I53" s="1228"/>
      <c r="J53" s="1229"/>
      <c r="K53" s="68">
        <v>37</v>
      </c>
      <c r="L53" s="69">
        <v>28</v>
      </c>
      <c r="M53" s="69">
        <v>19</v>
      </c>
      <c r="N53" s="69">
        <v>23</v>
      </c>
      <c r="O53" s="70">
        <v>31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563</v>
      </c>
      <c r="P55" s="48"/>
      <c r="Q55" s="48"/>
      <c r="R55" s="48"/>
      <c r="S55" s="48"/>
      <c r="T55" s="48"/>
      <c r="U55" s="48"/>
    </row>
    <row r="56" spans="1:21" ht="31.5" customHeight="1" thickBot="1" x14ac:dyDescent="0.2">
      <c r="A56" s="48"/>
      <c r="B56" s="76"/>
      <c r="C56" s="77"/>
      <c r="D56" s="77"/>
      <c r="E56" s="78"/>
      <c r="F56" s="78"/>
      <c r="G56" s="78"/>
      <c r="H56" s="78"/>
      <c r="I56" s="78"/>
      <c r="J56" s="79" t="s">
        <v>2</v>
      </c>
      <c r="K56" s="80" t="s">
        <v>564</v>
      </c>
      <c r="L56" s="81" t="s">
        <v>565</v>
      </c>
      <c r="M56" s="81" t="s">
        <v>566</v>
      </c>
      <c r="N56" s="81" t="s">
        <v>567</v>
      </c>
      <c r="O56" s="82" t="s">
        <v>568</v>
      </c>
      <c r="P56" s="48"/>
      <c r="Q56" s="48"/>
      <c r="R56" s="48"/>
      <c r="S56" s="48"/>
      <c r="T56" s="48"/>
      <c r="U56" s="48"/>
    </row>
    <row r="57" spans="1:21" ht="31.5" customHeight="1" x14ac:dyDescent="0.15">
      <c r="B57" s="1230" t="s">
        <v>24</v>
      </c>
      <c r="C57" s="1231"/>
      <c r="D57" s="1234" t="s">
        <v>25</v>
      </c>
      <c r="E57" s="1235"/>
      <c r="F57" s="1235"/>
      <c r="G57" s="1235"/>
      <c r="H57" s="1235"/>
      <c r="I57" s="1235"/>
      <c r="J57" s="1236"/>
      <c r="K57" s="83"/>
      <c r="L57" s="84"/>
      <c r="M57" s="84"/>
      <c r="N57" s="84"/>
      <c r="O57" s="85"/>
    </row>
    <row r="58" spans="1:21" ht="31.5" customHeight="1" thickBot="1" x14ac:dyDescent="0.2">
      <c r="B58" s="1232"/>
      <c r="C58" s="1233"/>
      <c r="D58" s="1237" t="s">
        <v>26</v>
      </c>
      <c r="E58" s="1238"/>
      <c r="F58" s="1238"/>
      <c r="G58" s="1238"/>
      <c r="H58" s="1238"/>
      <c r="I58" s="1238"/>
      <c r="J58" s="1239"/>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68I05ZjDxXJMFm2TCHULXl011pPZRNV5OLnbSgQbE8t8NLxP7FyDuOnE3eKn8+bkzI2Ml99PKjFvCuYruUVCg==" saltValue="0YQbYmCdnM/M/aAevVj3f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heetViews>
  <sheetFormatPr defaultColWidth="0" defaultRowHeight="13.5" customHeight="1" zeroHeight="1" x14ac:dyDescent="0.15"/>
  <cols>
    <col min="1" max="1" width="6.5703125" style="93" customWidth="1"/>
    <col min="2" max="3" width="12.5703125" style="93" customWidth="1"/>
    <col min="4" max="4" width="11.5703125" style="93" customWidth="1"/>
    <col min="5" max="8" width="10.42578125" style="93" customWidth="1"/>
    <col min="9" max="13" width="16.42578125" style="93" customWidth="1"/>
    <col min="14" max="19" width="12.57031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548</v>
      </c>
      <c r="J40" s="100" t="s">
        <v>549</v>
      </c>
      <c r="K40" s="100" t="s">
        <v>550</v>
      </c>
      <c r="L40" s="100" t="s">
        <v>551</v>
      </c>
      <c r="M40" s="101" t="s">
        <v>552</v>
      </c>
    </row>
    <row r="41" spans="2:13" ht="27.75" customHeight="1" x14ac:dyDescent="0.15">
      <c r="B41" s="1240" t="s">
        <v>29</v>
      </c>
      <c r="C41" s="1241"/>
      <c r="D41" s="102"/>
      <c r="E41" s="1246" t="s">
        <v>30</v>
      </c>
      <c r="F41" s="1246"/>
      <c r="G41" s="1246"/>
      <c r="H41" s="1247"/>
      <c r="I41" s="103">
        <v>1594</v>
      </c>
      <c r="J41" s="104">
        <v>1619</v>
      </c>
      <c r="K41" s="104">
        <v>1562</v>
      </c>
      <c r="L41" s="104">
        <v>1803</v>
      </c>
      <c r="M41" s="105">
        <v>1979</v>
      </c>
    </row>
    <row r="42" spans="2:13" ht="27.75" customHeight="1" x14ac:dyDescent="0.15">
      <c r="B42" s="1242"/>
      <c r="C42" s="1243"/>
      <c r="D42" s="106"/>
      <c r="E42" s="1248" t="s">
        <v>31</v>
      </c>
      <c r="F42" s="1248"/>
      <c r="G42" s="1248"/>
      <c r="H42" s="1249"/>
      <c r="I42" s="107" t="s">
        <v>506</v>
      </c>
      <c r="J42" s="108" t="s">
        <v>506</v>
      </c>
      <c r="K42" s="108" t="s">
        <v>506</v>
      </c>
      <c r="L42" s="108" t="s">
        <v>506</v>
      </c>
      <c r="M42" s="109" t="s">
        <v>506</v>
      </c>
    </row>
    <row r="43" spans="2:13" ht="27.75" customHeight="1" x14ac:dyDescent="0.15">
      <c r="B43" s="1242"/>
      <c r="C43" s="1243"/>
      <c r="D43" s="106"/>
      <c r="E43" s="1248" t="s">
        <v>32</v>
      </c>
      <c r="F43" s="1248"/>
      <c r="G43" s="1248"/>
      <c r="H43" s="1249"/>
      <c r="I43" s="107">
        <v>67</v>
      </c>
      <c r="J43" s="108">
        <v>72</v>
      </c>
      <c r="K43" s="108">
        <v>68</v>
      </c>
      <c r="L43" s="108">
        <v>70</v>
      </c>
      <c r="M43" s="109">
        <v>68</v>
      </c>
    </row>
    <row r="44" spans="2:13" ht="27.75" customHeight="1" x14ac:dyDescent="0.15">
      <c r="B44" s="1242"/>
      <c r="C44" s="1243"/>
      <c r="D44" s="106"/>
      <c r="E44" s="1248" t="s">
        <v>33</v>
      </c>
      <c r="F44" s="1248"/>
      <c r="G44" s="1248"/>
      <c r="H44" s="1249"/>
      <c r="I44" s="107">
        <v>195</v>
      </c>
      <c r="J44" s="108">
        <v>178</v>
      </c>
      <c r="K44" s="108">
        <v>181</v>
      </c>
      <c r="L44" s="108">
        <v>145</v>
      </c>
      <c r="M44" s="109">
        <v>125</v>
      </c>
    </row>
    <row r="45" spans="2:13" ht="27.75" customHeight="1" x14ac:dyDescent="0.15">
      <c r="B45" s="1242"/>
      <c r="C45" s="1243"/>
      <c r="D45" s="106"/>
      <c r="E45" s="1248" t="s">
        <v>34</v>
      </c>
      <c r="F45" s="1248"/>
      <c r="G45" s="1248"/>
      <c r="H45" s="1249"/>
      <c r="I45" s="107">
        <v>324</v>
      </c>
      <c r="J45" s="108">
        <v>326</v>
      </c>
      <c r="K45" s="108">
        <v>318</v>
      </c>
      <c r="L45" s="108">
        <v>322</v>
      </c>
      <c r="M45" s="109">
        <v>305</v>
      </c>
    </row>
    <row r="46" spans="2:13" ht="27.75" customHeight="1" x14ac:dyDescent="0.15">
      <c r="B46" s="1242"/>
      <c r="C46" s="1243"/>
      <c r="D46" s="110"/>
      <c r="E46" s="1248" t="s">
        <v>35</v>
      </c>
      <c r="F46" s="1248"/>
      <c r="G46" s="1248"/>
      <c r="H46" s="1249"/>
      <c r="I46" s="107" t="s">
        <v>506</v>
      </c>
      <c r="J46" s="108" t="s">
        <v>506</v>
      </c>
      <c r="K46" s="108" t="s">
        <v>506</v>
      </c>
      <c r="L46" s="108" t="s">
        <v>506</v>
      </c>
      <c r="M46" s="109">
        <v>30</v>
      </c>
    </row>
    <row r="47" spans="2:13" ht="27.75" customHeight="1" x14ac:dyDescent="0.15">
      <c r="B47" s="1242"/>
      <c r="C47" s="1243"/>
      <c r="D47" s="111"/>
      <c r="E47" s="1250" t="s">
        <v>36</v>
      </c>
      <c r="F47" s="1251"/>
      <c r="G47" s="1251"/>
      <c r="H47" s="1252"/>
      <c r="I47" s="107" t="s">
        <v>506</v>
      </c>
      <c r="J47" s="108" t="s">
        <v>506</v>
      </c>
      <c r="K47" s="108" t="s">
        <v>506</v>
      </c>
      <c r="L47" s="108" t="s">
        <v>506</v>
      </c>
      <c r="M47" s="109" t="s">
        <v>506</v>
      </c>
    </row>
    <row r="48" spans="2:13" ht="27.75" customHeight="1" x14ac:dyDescent="0.15">
      <c r="B48" s="1242"/>
      <c r="C48" s="1243"/>
      <c r="D48" s="106"/>
      <c r="E48" s="1248" t="s">
        <v>37</v>
      </c>
      <c r="F48" s="1248"/>
      <c r="G48" s="1248"/>
      <c r="H48" s="1249"/>
      <c r="I48" s="107" t="s">
        <v>506</v>
      </c>
      <c r="J48" s="108" t="s">
        <v>506</v>
      </c>
      <c r="K48" s="108" t="s">
        <v>506</v>
      </c>
      <c r="L48" s="108" t="s">
        <v>506</v>
      </c>
      <c r="M48" s="109" t="s">
        <v>506</v>
      </c>
    </row>
    <row r="49" spans="2:13" ht="27.75" customHeight="1" x14ac:dyDescent="0.15">
      <c r="B49" s="1244"/>
      <c r="C49" s="1245"/>
      <c r="D49" s="106"/>
      <c r="E49" s="1248" t="s">
        <v>38</v>
      </c>
      <c r="F49" s="1248"/>
      <c r="G49" s="1248"/>
      <c r="H49" s="1249"/>
      <c r="I49" s="107" t="s">
        <v>506</v>
      </c>
      <c r="J49" s="108" t="s">
        <v>506</v>
      </c>
      <c r="K49" s="108" t="s">
        <v>506</v>
      </c>
      <c r="L49" s="108" t="s">
        <v>506</v>
      </c>
      <c r="M49" s="109" t="s">
        <v>506</v>
      </c>
    </row>
    <row r="50" spans="2:13" ht="27.75" customHeight="1" x14ac:dyDescent="0.15">
      <c r="B50" s="1253" t="s">
        <v>39</v>
      </c>
      <c r="C50" s="1254"/>
      <c r="D50" s="112"/>
      <c r="E50" s="1248" t="s">
        <v>40</v>
      </c>
      <c r="F50" s="1248"/>
      <c r="G50" s="1248"/>
      <c r="H50" s="1249"/>
      <c r="I50" s="107">
        <v>2026</v>
      </c>
      <c r="J50" s="108">
        <v>2125</v>
      </c>
      <c r="K50" s="108">
        <v>2033</v>
      </c>
      <c r="L50" s="108">
        <v>1879</v>
      </c>
      <c r="M50" s="109">
        <v>1899</v>
      </c>
    </row>
    <row r="51" spans="2:13" ht="27.75" customHeight="1" x14ac:dyDescent="0.15">
      <c r="B51" s="1242"/>
      <c r="C51" s="1243"/>
      <c r="D51" s="106"/>
      <c r="E51" s="1248" t="s">
        <v>41</v>
      </c>
      <c r="F51" s="1248"/>
      <c r="G51" s="1248"/>
      <c r="H51" s="1249"/>
      <c r="I51" s="107">
        <v>47</v>
      </c>
      <c r="J51" s="108">
        <v>46</v>
      </c>
      <c r="K51" s="108">
        <v>43</v>
      </c>
      <c r="L51" s="108">
        <v>39</v>
      </c>
      <c r="M51" s="109">
        <v>36</v>
      </c>
    </row>
    <row r="52" spans="2:13" ht="27.75" customHeight="1" x14ac:dyDescent="0.15">
      <c r="B52" s="1244"/>
      <c r="C52" s="1245"/>
      <c r="D52" s="106"/>
      <c r="E52" s="1248" t="s">
        <v>42</v>
      </c>
      <c r="F52" s="1248"/>
      <c r="G52" s="1248"/>
      <c r="H52" s="1249"/>
      <c r="I52" s="107">
        <v>1484</v>
      </c>
      <c r="J52" s="108">
        <v>1484</v>
      </c>
      <c r="K52" s="108">
        <v>1425</v>
      </c>
      <c r="L52" s="108">
        <v>1641</v>
      </c>
      <c r="M52" s="109">
        <v>1641</v>
      </c>
    </row>
    <row r="53" spans="2:13" ht="27.75" customHeight="1" thickBot="1" x14ac:dyDescent="0.2">
      <c r="B53" s="1255" t="s">
        <v>43</v>
      </c>
      <c r="C53" s="1256"/>
      <c r="D53" s="113"/>
      <c r="E53" s="1257" t="s">
        <v>44</v>
      </c>
      <c r="F53" s="1257"/>
      <c r="G53" s="1257"/>
      <c r="H53" s="1258"/>
      <c r="I53" s="114">
        <v>-1377</v>
      </c>
      <c r="J53" s="115">
        <v>-1461</v>
      </c>
      <c r="K53" s="115">
        <v>-1371</v>
      </c>
      <c r="L53" s="115">
        <v>-1219</v>
      </c>
      <c r="M53" s="116">
        <v>-1068</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AUzv07SG65B53YzEauE3j1nb6YjME244ilZCp2eZIMo+EyPQu5wx9voExSuFAtrS2JgjnpfFyG8AHPq2KYlb1w==" saltValue="bSIM6D8GC5dIEBCooEM85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8515625" style="1" customWidth="1"/>
    <col min="2" max="2" width="16.42578125" style="1" customWidth="1"/>
    <col min="3" max="5" width="26.28515625" style="1" customWidth="1"/>
    <col min="6" max="8" width="24.28515625" style="1" customWidth="1"/>
    <col min="9" max="14" width="26" style="1" customWidth="1"/>
    <col min="15" max="15" width="6.1406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550</v>
      </c>
      <c r="G54" s="125" t="s">
        <v>551</v>
      </c>
      <c r="H54" s="126" t="s">
        <v>552</v>
      </c>
    </row>
    <row r="55" spans="2:8" ht="52.5" customHeight="1" x14ac:dyDescent="0.15">
      <c r="B55" s="127"/>
      <c r="C55" s="1267" t="s">
        <v>47</v>
      </c>
      <c r="D55" s="1267"/>
      <c r="E55" s="1268"/>
      <c r="F55" s="128">
        <v>1687</v>
      </c>
      <c r="G55" s="128">
        <v>1517</v>
      </c>
      <c r="H55" s="129">
        <v>1517</v>
      </c>
    </row>
    <row r="56" spans="2:8" ht="52.5" customHeight="1" x14ac:dyDescent="0.15">
      <c r="B56" s="130"/>
      <c r="C56" s="1269" t="s">
        <v>48</v>
      </c>
      <c r="D56" s="1269"/>
      <c r="E56" s="1270"/>
      <c r="F56" s="131">
        <v>63</v>
      </c>
      <c r="G56" s="131">
        <v>63</v>
      </c>
      <c r="H56" s="132">
        <v>63</v>
      </c>
    </row>
    <row r="57" spans="2:8" ht="53.25" customHeight="1" x14ac:dyDescent="0.15">
      <c r="B57" s="130"/>
      <c r="C57" s="1271" t="s">
        <v>49</v>
      </c>
      <c r="D57" s="1271"/>
      <c r="E57" s="1272"/>
      <c r="F57" s="133">
        <v>240</v>
      </c>
      <c r="G57" s="133">
        <v>248</v>
      </c>
      <c r="H57" s="134">
        <v>264</v>
      </c>
    </row>
    <row r="58" spans="2:8" ht="45.75" customHeight="1" x14ac:dyDescent="0.15">
      <c r="B58" s="135"/>
      <c r="C58" s="1259" t="s">
        <v>578</v>
      </c>
      <c r="D58" s="1260"/>
      <c r="E58" s="1261"/>
      <c r="F58" s="136">
        <v>131</v>
      </c>
      <c r="G58" s="136">
        <v>131</v>
      </c>
      <c r="H58" s="137">
        <v>131</v>
      </c>
    </row>
    <row r="59" spans="2:8" ht="45.75" customHeight="1" x14ac:dyDescent="0.15">
      <c r="B59" s="135"/>
      <c r="C59" s="1259" t="s">
        <v>579</v>
      </c>
      <c r="D59" s="1260"/>
      <c r="E59" s="1261"/>
      <c r="F59" s="136">
        <v>69</v>
      </c>
      <c r="G59" s="136">
        <v>69</v>
      </c>
      <c r="H59" s="137">
        <v>69</v>
      </c>
    </row>
    <row r="60" spans="2:8" ht="45.75" customHeight="1" x14ac:dyDescent="0.15">
      <c r="B60" s="135"/>
      <c r="C60" s="1259" t="s">
        <v>582</v>
      </c>
      <c r="D60" s="1260"/>
      <c r="E60" s="1261"/>
      <c r="F60" s="136">
        <v>0</v>
      </c>
      <c r="G60" s="136">
        <v>7</v>
      </c>
      <c r="H60" s="137">
        <v>24</v>
      </c>
    </row>
    <row r="61" spans="2:8" ht="45.75" customHeight="1" x14ac:dyDescent="0.15">
      <c r="B61" s="135"/>
      <c r="C61" s="1259" t="s">
        <v>580</v>
      </c>
      <c r="D61" s="1260"/>
      <c r="E61" s="1261"/>
      <c r="F61" s="136">
        <v>22</v>
      </c>
      <c r="G61" s="136">
        <v>22</v>
      </c>
      <c r="H61" s="137">
        <v>22</v>
      </c>
    </row>
    <row r="62" spans="2:8" ht="45.75" customHeight="1" thickBot="1" x14ac:dyDescent="0.2">
      <c r="B62" s="138"/>
      <c r="C62" s="1262" t="s">
        <v>581</v>
      </c>
      <c r="D62" s="1263"/>
      <c r="E62" s="1264"/>
      <c r="F62" s="139">
        <v>12</v>
      </c>
      <c r="G62" s="139">
        <v>12</v>
      </c>
      <c r="H62" s="140">
        <v>12</v>
      </c>
    </row>
    <row r="63" spans="2:8" ht="52.5" customHeight="1" thickBot="1" x14ac:dyDescent="0.2">
      <c r="B63" s="141"/>
      <c r="C63" s="1265" t="s">
        <v>50</v>
      </c>
      <c r="D63" s="1265"/>
      <c r="E63" s="1266"/>
      <c r="F63" s="142">
        <v>1990</v>
      </c>
      <c r="G63" s="142">
        <v>1828</v>
      </c>
      <c r="H63" s="143">
        <v>1844</v>
      </c>
    </row>
    <row r="64" spans="2:8" ht="15" customHeight="1" x14ac:dyDescent="0.15"/>
  </sheetData>
  <sheetProtection algorithmName="SHA-512" hashValue="oEwjMZ9ontXE9kwZDvfUBYI536p4VZMLiYyVX1d/PJOF5Ybc1SFrXfvlBJszy3Q602LHi5SiWWZvHhBhXbQ7jA==" saltValue="KtlvaxiS33lLaybyWf2Q3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40625" defaultRowHeight="13.5" x14ac:dyDescent="0.15"/>
  <cols>
    <col min="1" max="1" width="45.85546875" style="150" customWidth="1"/>
    <col min="2" max="8" width="13.42578125" style="150" customWidth="1"/>
    <col min="9" max="16384" width="11.140625" style="150"/>
  </cols>
  <sheetData>
    <row r="1" spans="1:8" x14ac:dyDescent="0.15">
      <c r="A1" s="144"/>
      <c r="B1" s="145"/>
      <c r="C1" s="146"/>
      <c r="D1" s="147"/>
      <c r="E1" s="148"/>
      <c r="F1" s="148"/>
      <c r="G1" s="148"/>
      <c r="H1" s="149"/>
    </row>
    <row r="2" spans="1:8" x14ac:dyDescent="0.15">
      <c r="A2" s="151"/>
      <c r="B2" s="152"/>
      <c r="C2" s="153"/>
      <c r="D2" s="154" t="s">
        <v>51</v>
      </c>
      <c r="E2" s="155"/>
      <c r="F2" s="156" t="s">
        <v>545</v>
      </c>
      <c r="G2" s="157"/>
      <c r="H2" s="158"/>
    </row>
    <row r="3" spans="1:8" x14ac:dyDescent="0.15">
      <c r="A3" s="154" t="s">
        <v>538</v>
      </c>
      <c r="B3" s="159"/>
      <c r="C3" s="160"/>
      <c r="D3" s="161">
        <v>522433</v>
      </c>
      <c r="E3" s="162"/>
      <c r="F3" s="163">
        <v>310300</v>
      </c>
      <c r="G3" s="164"/>
      <c r="H3" s="165"/>
    </row>
    <row r="4" spans="1:8" x14ac:dyDescent="0.15">
      <c r="A4" s="166"/>
      <c r="B4" s="167"/>
      <c r="C4" s="168"/>
      <c r="D4" s="169">
        <v>290840</v>
      </c>
      <c r="E4" s="170"/>
      <c r="F4" s="171">
        <v>157576</v>
      </c>
      <c r="G4" s="172"/>
      <c r="H4" s="173"/>
    </row>
    <row r="5" spans="1:8" x14ac:dyDescent="0.15">
      <c r="A5" s="154" t="s">
        <v>540</v>
      </c>
      <c r="B5" s="159"/>
      <c r="C5" s="160"/>
      <c r="D5" s="161">
        <v>589204</v>
      </c>
      <c r="E5" s="162"/>
      <c r="F5" s="163">
        <v>317319</v>
      </c>
      <c r="G5" s="164"/>
      <c r="H5" s="165"/>
    </row>
    <row r="6" spans="1:8" x14ac:dyDescent="0.15">
      <c r="A6" s="166"/>
      <c r="B6" s="167"/>
      <c r="C6" s="168"/>
      <c r="D6" s="169">
        <v>135152</v>
      </c>
      <c r="E6" s="170"/>
      <c r="F6" s="171">
        <v>164214</v>
      </c>
      <c r="G6" s="172"/>
      <c r="H6" s="173"/>
    </row>
    <row r="7" spans="1:8" x14ac:dyDescent="0.15">
      <c r="A7" s="154" t="s">
        <v>541</v>
      </c>
      <c r="B7" s="159"/>
      <c r="C7" s="160"/>
      <c r="D7" s="161">
        <v>388876</v>
      </c>
      <c r="E7" s="162"/>
      <c r="F7" s="163">
        <v>289738</v>
      </c>
      <c r="G7" s="164"/>
      <c r="H7" s="165"/>
    </row>
    <row r="8" spans="1:8" x14ac:dyDescent="0.15">
      <c r="A8" s="166"/>
      <c r="B8" s="167"/>
      <c r="C8" s="168"/>
      <c r="D8" s="169">
        <v>133818</v>
      </c>
      <c r="E8" s="170"/>
      <c r="F8" s="171">
        <v>156238</v>
      </c>
      <c r="G8" s="172"/>
      <c r="H8" s="173"/>
    </row>
    <row r="9" spans="1:8" x14ac:dyDescent="0.15">
      <c r="A9" s="154" t="s">
        <v>542</v>
      </c>
      <c r="B9" s="159"/>
      <c r="C9" s="160"/>
      <c r="D9" s="161">
        <v>1626564</v>
      </c>
      <c r="E9" s="162"/>
      <c r="F9" s="163">
        <v>316937</v>
      </c>
      <c r="G9" s="164"/>
      <c r="H9" s="165"/>
    </row>
    <row r="10" spans="1:8" x14ac:dyDescent="0.15">
      <c r="A10" s="166"/>
      <c r="B10" s="167"/>
      <c r="C10" s="168"/>
      <c r="D10" s="169">
        <v>352219</v>
      </c>
      <c r="E10" s="170"/>
      <c r="F10" s="171">
        <v>199150</v>
      </c>
      <c r="G10" s="172"/>
      <c r="H10" s="173"/>
    </row>
    <row r="11" spans="1:8" x14ac:dyDescent="0.15">
      <c r="A11" s="154" t="s">
        <v>543</v>
      </c>
      <c r="B11" s="159"/>
      <c r="C11" s="160"/>
      <c r="D11" s="161">
        <v>1084267</v>
      </c>
      <c r="E11" s="162"/>
      <c r="F11" s="163">
        <v>332350</v>
      </c>
      <c r="G11" s="164"/>
      <c r="H11" s="165"/>
    </row>
    <row r="12" spans="1:8" x14ac:dyDescent="0.15">
      <c r="A12" s="166"/>
      <c r="B12" s="167"/>
      <c r="C12" s="174"/>
      <c r="D12" s="169">
        <v>735537</v>
      </c>
      <c r="E12" s="170"/>
      <c r="F12" s="171">
        <v>200453</v>
      </c>
      <c r="G12" s="172"/>
      <c r="H12" s="173"/>
    </row>
    <row r="13" spans="1:8" x14ac:dyDescent="0.15">
      <c r="A13" s="154"/>
      <c r="B13" s="159"/>
      <c r="C13" s="175"/>
      <c r="D13" s="176">
        <v>842269</v>
      </c>
      <c r="E13" s="177"/>
      <c r="F13" s="178">
        <v>313329</v>
      </c>
      <c r="G13" s="179"/>
      <c r="H13" s="165"/>
    </row>
    <row r="14" spans="1:8" x14ac:dyDescent="0.15">
      <c r="A14" s="166"/>
      <c r="B14" s="167"/>
      <c r="C14" s="168"/>
      <c r="D14" s="169">
        <v>329513</v>
      </c>
      <c r="E14" s="170"/>
      <c r="F14" s="171">
        <v>175526</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20.27</v>
      </c>
      <c r="C19" s="180">
        <f>ROUND(VALUE(SUBSTITUTE(実質収支比率等に係る経年分析!G$48,"▲","-")),2)</f>
        <v>17.440000000000001</v>
      </c>
      <c r="D19" s="180">
        <f>ROUND(VALUE(SUBSTITUTE(実質収支比率等に係る経年分析!H$48,"▲","-")),2)</f>
        <v>27.73</v>
      </c>
      <c r="E19" s="180">
        <f>ROUND(VALUE(SUBSTITUTE(実質収支比率等に係る経年分析!I$48,"▲","-")),2)</f>
        <v>27.92</v>
      </c>
      <c r="F19" s="180">
        <f>ROUND(VALUE(SUBSTITUTE(実質収支比率等に係る経年分析!J$48,"▲","-")),2)</f>
        <v>29.05</v>
      </c>
    </row>
    <row r="20" spans="1:11" x14ac:dyDescent="0.15">
      <c r="A20" s="180" t="s">
        <v>54</v>
      </c>
      <c r="B20" s="180">
        <f>ROUND(VALUE(SUBSTITUTE(実質収支比率等に係る経年分析!F$47,"▲","-")),2)</f>
        <v>169.82</v>
      </c>
      <c r="C20" s="180">
        <f>ROUND(VALUE(SUBSTITUTE(実質収支比率等に係る経年分析!G$47,"▲","-")),2)</f>
        <v>194.3</v>
      </c>
      <c r="D20" s="180">
        <f>ROUND(VALUE(SUBSTITUTE(実質収支比率等に係る経年分析!H$47,"▲","-")),2)</f>
        <v>196.05</v>
      </c>
      <c r="E20" s="180">
        <f>ROUND(VALUE(SUBSTITUTE(実質収支比率等に係る経年分析!I$47,"▲","-")),2)</f>
        <v>174.48</v>
      </c>
      <c r="F20" s="180">
        <f>ROUND(VALUE(SUBSTITUTE(実質収支比率等に係る経年分析!J$47,"▲","-")),2)</f>
        <v>166.44</v>
      </c>
    </row>
    <row r="21" spans="1:11" x14ac:dyDescent="0.15">
      <c r="A21" s="180" t="s">
        <v>55</v>
      </c>
      <c r="B21" s="180">
        <f>IF(ISNUMBER(VALUE(SUBSTITUTE(実質収支比率等に係る経年分析!F$49,"▲","-"))),ROUND(VALUE(SUBSTITUTE(実質収支比率等に係る経年分析!F$49,"▲","-")),2),NA())</f>
        <v>14.77</v>
      </c>
      <c r="C21" s="180">
        <f>IF(ISNUMBER(VALUE(SUBSTITUTE(実質収支比率等に係る経年分析!G$49,"▲","-"))),ROUND(VALUE(SUBSTITUTE(実質収支比率等に係る経年分析!G$49,"▲","-")),2),NA())</f>
        <v>6.49</v>
      </c>
      <c r="D21" s="180">
        <f>IF(ISNUMBER(VALUE(SUBSTITUTE(実質収支比率等に係る経年分析!H$49,"▲","-"))),ROUND(VALUE(SUBSTITUTE(実質収支比率等に係る経年分析!H$49,"▲","-")),2),NA())</f>
        <v>-1.51</v>
      </c>
      <c r="E21" s="180">
        <f>IF(ISNUMBER(VALUE(SUBSTITUTE(実質収支比率等に係る経年分析!I$49,"▲","-"))),ROUND(VALUE(SUBSTITUTE(実質収支比率等に係る経年分析!I$49,"▲","-")),2),NA())</f>
        <v>-16.28</v>
      </c>
      <c r="F21" s="180">
        <f>IF(ISNUMBER(VALUE(SUBSTITUTE(実質収支比率等に係る経年分析!J$49,"▲","-"))),ROUND(VALUE(SUBSTITUTE(実質収支比率等に係る経年分析!J$49,"▲","-")),2),NA())</f>
        <v>2.41</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後期高齢者医療事業</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0.05</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7.0000000000000007E-2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0.06</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0.03</v>
      </c>
    </row>
    <row r="32" spans="1:11" x14ac:dyDescent="0.15">
      <c r="A32" s="181" t="str">
        <f>IF(連結実質赤字比率に係る赤字・黒字の構成分析!C$38="",NA(),連結実質赤字比率に係る赤字・黒字の構成分析!C$38)</f>
        <v>国民健康保険事業</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1.1100000000000001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1.68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1.06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0.45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0.34</v>
      </c>
    </row>
    <row r="33" spans="1:16" x14ac:dyDescent="0.15">
      <c r="A33" s="181" t="str">
        <f>IF(連結実質赤字比率に係る赤字・黒字の構成分析!C$37="",NA(),連結実質赤字比率に係る赤字・黒字の構成分析!C$37)</f>
        <v>簡易水道事業</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0.42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0.48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0.34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0.47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0.62</v>
      </c>
    </row>
    <row r="34" spans="1:16" x14ac:dyDescent="0.15">
      <c r="A34" s="181" t="str">
        <f>IF(連結実質赤字比率に係る赤字・黒字の構成分析!C$36="",NA(),連結実質赤字比率に係る赤字・黒字の構成分析!C$36)</f>
        <v>国民健康保険事業（直営診療所）</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1.53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0.91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0.93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0.91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1.41</v>
      </c>
    </row>
    <row r="35" spans="1:16" x14ac:dyDescent="0.15">
      <c r="A35" s="181" t="str">
        <f>IF(連結実質赤字比率に係る赤字・黒字の構成分析!C$35="",NA(),連結実質赤字比率に係る赤字・黒字の構成分析!C$35)</f>
        <v>介護保険事業</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0.48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0.41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0.69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2.29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2.1800000000000002</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20.260000000000002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17.43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27.73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27.92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29.04</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138</v>
      </c>
      <c r="E42" s="182"/>
      <c r="F42" s="182"/>
      <c r="G42" s="182">
        <f>'実質公債費比率（分子）の構造'!L$52</f>
        <v>149</v>
      </c>
      <c r="H42" s="182"/>
      <c r="I42" s="182"/>
      <c r="J42" s="182">
        <f>'実質公債費比率（分子）の構造'!M$52</f>
        <v>156</v>
      </c>
      <c r="K42" s="182"/>
      <c r="L42" s="182"/>
      <c r="M42" s="182">
        <f>'実質公債費比率（分子）の構造'!N$52</f>
        <v>157</v>
      </c>
      <c r="N42" s="182"/>
      <c r="O42" s="182"/>
      <c r="P42" s="182">
        <f>'実質公債費比率（分子）の構造'!O$52</f>
        <v>157</v>
      </c>
    </row>
    <row r="43" spans="1:16" x14ac:dyDescent="0.15">
      <c r="A43" s="182" t="s">
        <v>63</v>
      </c>
      <c r="B43" s="182" t="str">
        <f>'実質公債費比率（分子）の構造'!K$51</f>
        <v>-</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t="str">
        <f>'実質公債費比率（分子）の構造'!O$51</f>
        <v>-</v>
      </c>
      <c r="O43" s="182"/>
      <c r="P43" s="182"/>
    </row>
    <row r="44" spans="1:16" x14ac:dyDescent="0.15">
      <c r="A44" s="182" t="s">
        <v>64</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65</v>
      </c>
      <c r="B45" s="182">
        <f>'実質公債費比率（分子）の構造'!K$49</f>
        <v>13</v>
      </c>
      <c r="C45" s="182"/>
      <c r="D45" s="182"/>
      <c r="E45" s="182">
        <f>'実質公債費比率（分子）の構造'!L$49</f>
        <v>23</v>
      </c>
      <c r="F45" s="182"/>
      <c r="G45" s="182"/>
      <c r="H45" s="182">
        <f>'実質公債費比率（分子）の構造'!M$49</f>
        <v>16</v>
      </c>
      <c r="I45" s="182"/>
      <c r="J45" s="182"/>
      <c r="K45" s="182">
        <f>'実質公債費比率（分子）の構造'!N$49</f>
        <v>16</v>
      </c>
      <c r="L45" s="182"/>
      <c r="M45" s="182"/>
      <c r="N45" s="182">
        <f>'実質公債費比率（分子）の構造'!O$49</f>
        <v>18</v>
      </c>
      <c r="O45" s="182"/>
      <c r="P45" s="182"/>
    </row>
    <row r="46" spans="1:16" x14ac:dyDescent="0.15">
      <c r="A46" s="182" t="s">
        <v>66</v>
      </c>
      <c r="B46" s="182">
        <f>'実質公債費比率（分子）の構造'!K$48</f>
        <v>5</v>
      </c>
      <c r="C46" s="182"/>
      <c r="D46" s="182"/>
      <c r="E46" s="182">
        <f>'実質公債費比率（分子）の構造'!L$48</f>
        <v>5</v>
      </c>
      <c r="F46" s="182"/>
      <c r="G46" s="182"/>
      <c r="H46" s="182">
        <f>'実質公債費比率（分子）の構造'!M$48</f>
        <v>6</v>
      </c>
      <c r="I46" s="182"/>
      <c r="J46" s="182"/>
      <c r="K46" s="182">
        <f>'実質公債費比率（分子）の構造'!N$48</f>
        <v>5</v>
      </c>
      <c r="L46" s="182"/>
      <c r="M46" s="182"/>
      <c r="N46" s="182">
        <f>'実質公債費比率（分子）の構造'!O$48</f>
        <v>7</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157</v>
      </c>
      <c r="C49" s="182"/>
      <c r="D49" s="182"/>
      <c r="E49" s="182">
        <f>'実質公債費比率（分子）の構造'!L$45</f>
        <v>149</v>
      </c>
      <c r="F49" s="182"/>
      <c r="G49" s="182"/>
      <c r="H49" s="182">
        <f>'実質公債費比率（分子）の構造'!M$45</f>
        <v>153</v>
      </c>
      <c r="I49" s="182"/>
      <c r="J49" s="182"/>
      <c r="K49" s="182">
        <f>'実質公債費比率（分子）の構造'!N$45</f>
        <v>159</v>
      </c>
      <c r="L49" s="182"/>
      <c r="M49" s="182"/>
      <c r="N49" s="182">
        <f>'実質公債費比率（分子）の構造'!O$45</f>
        <v>163</v>
      </c>
      <c r="O49" s="182"/>
      <c r="P49" s="182"/>
    </row>
    <row r="50" spans="1:16" x14ac:dyDescent="0.15">
      <c r="A50" s="182" t="s">
        <v>70</v>
      </c>
      <c r="B50" s="182" t="e">
        <f>NA()</f>
        <v>#N/A</v>
      </c>
      <c r="C50" s="182">
        <f>IF(ISNUMBER('実質公債費比率（分子）の構造'!K$53),'実質公債費比率（分子）の構造'!K$53,NA())</f>
        <v>37</v>
      </c>
      <c r="D50" s="182" t="e">
        <f>NA()</f>
        <v>#N/A</v>
      </c>
      <c r="E50" s="182" t="e">
        <f>NA()</f>
        <v>#N/A</v>
      </c>
      <c r="F50" s="182">
        <f>IF(ISNUMBER('実質公債費比率（分子）の構造'!L$53),'実質公債費比率（分子）の構造'!L$53,NA())</f>
        <v>28</v>
      </c>
      <c r="G50" s="182" t="e">
        <f>NA()</f>
        <v>#N/A</v>
      </c>
      <c r="H50" s="182" t="e">
        <f>NA()</f>
        <v>#N/A</v>
      </c>
      <c r="I50" s="182">
        <f>IF(ISNUMBER('実質公債費比率（分子）の構造'!M$53),'実質公債費比率（分子）の構造'!M$53,NA())</f>
        <v>19</v>
      </c>
      <c r="J50" s="182" t="e">
        <f>NA()</f>
        <v>#N/A</v>
      </c>
      <c r="K50" s="182" t="e">
        <f>NA()</f>
        <v>#N/A</v>
      </c>
      <c r="L50" s="182">
        <f>IF(ISNUMBER('実質公債費比率（分子）の構造'!N$53),'実質公債費比率（分子）の構造'!N$53,NA())</f>
        <v>23</v>
      </c>
      <c r="M50" s="182" t="e">
        <f>NA()</f>
        <v>#N/A</v>
      </c>
      <c r="N50" s="182" t="e">
        <f>NA()</f>
        <v>#N/A</v>
      </c>
      <c r="O50" s="182">
        <f>IF(ISNUMBER('実質公債費比率（分子）の構造'!O$53),'実質公債費比率（分子）の構造'!O$53,NA())</f>
        <v>31</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1484</v>
      </c>
      <c r="E56" s="181"/>
      <c r="F56" s="181"/>
      <c r="G56" s="181">
        <f>'将来負担比率（分子）の構造'!J$52</f>
        <v>1484</v>
      </c>
      <c r="H56" s="181"/>
      <c r="I56" s="181"/>
      <c r="J56" s="181">
        <f>'将来負担比率（分子）の構造'!K$52</f>
        <v>1425</v>
      </c>
      <c r="K56" s="181"/>
      <c r="L56" s="181"/>
      <c r="M56" s="181">
        <f>'将来負担比率（分子）の構造'!L$52</f>
        <v>1641</v>
      </c>
      <c r="N56" s="181"/>
      <c r="O56" s="181"/>
      <c r="P56" s="181">
        <f>'将来負担比率（分子）の構造'!M$52</f>
        <v>1641</v>
      </c>
    </row>
    <row r="57" spans="1:16" x14ac:dyDescent="0.15">
      <c r="A57" s="181" t="s">
        <v>41</v>
      </c>
      <c r="B57" s="181"/>
      <c r="C57" s="181"/>
      <c r="D57" s="181">
        <f>'将来負担比率（分子）の構造'!I$51</f>
        <v>47</v>
      </c>
      <c r="E57" s="181"/>
      <c r="F57" s="181"/>
      <c r="G57" s="181">
        <f>'将来負担比率（分子）の構造'!J$51</f>
        <v>46</v>
      </c>
      <c r="H57" s="181"/>
      <c r="I57" s="181"/>
      <c r="J57" s="181">
        <f>'将来負担比率（分子）の構造'!K$51</f>
        <v>43</v>
      </c>
      <c r="K57" s="181"/>
      <c r="L57" s="181"/>
      <c r="M57" s="181">
        <f>'将来負担比率（分子）の構造'!L$51</f>
        <v>39</v>
      </c>
      <c r="N57" s="181"/>
      <c r="O57" s="181"/>
      <c r="P57" s="181">
        <f>'将来負担比率（分子）の構造'!M$51</f>
        <v>36</v>
      </c>
    </row>
    <row r="58" spans="1:16" x14ac:dyDescent="0.15">
      <c r="A58" s="181" t="s">
        <v>40</v>
      </c>
      <c r="B58" s="181"/>
      <c r="C58" s="181"/>
      <c r="D58" s="181">
        <f>'将来負担比率（分子）の構造'!I$50</f>
        <v>2026</v>
      </c>
      <c r="E58" s="181"/>
      <c r="F58" s="181"/>
      <c r="G58" s="181">
        <f>'将来負担比率（分子）の構造'!J$50</f>
        <v>2125</v>
      </c>
      <c r="H58" s="181"/>
      <c r="I58" s="181"/>
      <c r="J58" s="181">
        <f>'将来負担比率（分子）の構造'!K$50</f>
        <v>2033</v>
      </c>
      <c r="K58" s="181"/>
      <c r="L58" s="181"/>
      <c r="M58" s="181">
        <f>'将来負担比率（分子）の構造'!L$50</f>
        <v>1879</v>
      </c>
      <c r="N58" s="181"/>
      <c r="O58" s="181"/>
      <c r="P58" s="181">
        <f>'将来負担比率（分子）の構造'!M$50</f>
        <v>1899</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f>'将来負担比率（分子）の構造'!M$46</f>
        <v>30</v>
      </c>
      <c r="O61" s="181"/>
      <c r="P61" s="181"/>
    </row>
    <row r="62" spans="1:16" x14ac:dyDescent="0.15">
      <c r="A62" s="181" t="s">
        <v>34</v>
      </c>
      <c r="B62" s="181">
        <f>'将来負担比率（分子）の構造'!I$45</f>
        <v>324</v>
      </c>
      <c r="C62" s="181"/>
      <c r="D62" s="181"/>
      <c r="E62" s="181">
        <f>'将来負担比率（分子）の構造'!J$45</f>
        <v>326</v>
      </c>
      <c r="F62" s="181"/>
      <c r="G62" s="181"/>
      <c r="H62" s="181">
        <f>'将来負担比率（分子）の構造'!K$45</f>
        <v>318</v>
      </c>
      <c r="I62" s="181"/>
      <c r="J62" s="181"/>
      <c r="K62" s="181">
        <f>'将来負担比率（分子）の構造'!L$45</f>
        <v>322</v>
      </c>
      <c r="L62" s="181"/>
      <c r="M62" s="181"/>
      <c r="N62" s="181">
        <f>'将来負担比率（分子）の構造'!M$45</f>
        <v>305</v>
      </c>
      <c r="O62" s="181"/>
      <c r="P62" s="181"/>
    </row>
    <row r="63" spans="1:16" x14ac:dyDescent="0.15">
      <c r="A63" s="181" t="s">
        <v>33</v>
      </c>
      <c r="B63" s="181">
        <f>'将来負担比率（分子）の構造'!I$44</f>
        <v>195</v>
      </c>
      <c r="C63" s="181"/>
      <c r="D63" s="181"/>
      <c r="E63" s="181">
        <f>'将来負担比率（分子）の構造'!J$44</f>
        <v>178</v>
      </c>
      <c r="F63" s="181"/>
      <c r="G63" s="181"/>
      <c r="H63" s="181">
        <f>'将来負担比率（分子）の構造'!K$44</f>
        <v>181</v>
      </c>
      <c r="I63" s="181"/>
      <c r="J63" s="181"/>
      <c r="K63" s="181">
        <f>'将来負担比率（分子）の構造'!L$44</f>
        <v>145</v>
      </c>
      <c r="L63" s="181"/>
      <c r="M63" s="181"/>
      <c r="N63" s="181">
        <f>'将来負担比率（分子）の構造'!M$44</f>
        <v>125</v>
      </c>
      <c r="O63" s="181"/>
      <c r="P63" s="181"/>
    </row>
    <row r="64" spans="1:16" x14ac:dyDescent="0.15">
      <c r="A64" s="181" t="s">
        <v>32</v>
      </c>
      <c r="B64" s="181">
        <f>'将来負担比率（分子）の構造'!I$43</f>
        <v>67</v>
      </c>
      <c r="C64" s="181"/>
      <c r="D64" s="181"/>
      <c r="E64" s="181">
        <f>'将来負担比率（分子）の構造'!J$43</f>
        <v>72</v>
      </c>
      <c r="F64" s="181"/>
      <c r="G64" s="181"/>
      <c r="H64" s="181">
        <f>'将来負担比率（分子）の構造'!K$43</f>
        <v>68</v>
      </c>
      <c r="I64" s="181"/>
      <c r="J64" s="181"/>
      <c r="K64" s="181">
        <f>'将来負担比率（分子）の構造'!L$43</f>
        <v>70</v>
      </c>
      <c r="L64" s="181"/>
      <c r="M64" s="181"/>
      <c r="N64" s="181">
        <f>'将来負担比率（分子）の構造'!M$43</f>
        <v>68</v>
      </c>
      <c r="O64" s="181"/>
      <c r="P64" s="181"/>
    </row>
    <row r="65" spans="1:16" x14ac:dyDescent="0.15">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30</v>
      </c>
      <c r="B66" s="181">
        <f>'将来負担比率（分子）の構造'!I$41</f>
        <v>1594</v>
      </c>
      <c r="C66" s="181"/>
      <c r="D66" s="181"/>
      <c r="E66" s="181">
        <f>'将来負担比率（分子）の構造'!J$41</f>
        <v>1619</v>
      </c>
      <c r="F66" s="181"/>
      <c r="G66" s="181"/>
      <c r="H66" s="181">
        <f>'将来負担比率（分子）の構造'!K$41</f>
        <v>1562</v>
      </c>
      <c r="I66" s="181"/>
      <c r="J66" s="181"/>
      <c r="K66" s="181">
        <f>'将来負担比率（分子）の構造'!L$41</f>
        <v>1803</v>
      </c>
      <c r="L66" s="181"/>
      <c r="M66" s="181"/>
      <c r="N66" s="181">
        <f>'将来負担比率（分子）の構造'!M$41</f>
        <v>1979</v>
      </c>
      <c r="O66" s="181"/>
      <c r="P66" s="181"/>
    </row>
    <row r="67" spans="1:16" x14ac:dyDescent="0.15">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1687</v>
      </c>
      <c r="C72" s="185">
        <f>基金残高に係る経年分析!G55</f>
        <v>1517</v>
      </c>
      <c r="D72" s="185">
        <f>基金残高に係る経年分析!H55</f>
        <v>1517</v>
      </c>
    </row>
    <row r="73" spans="1:16" x14ac:dyDescent="0.15">
      <c r="A73" s="184" t="s">
        <v>77</v>
      </c>
      <c r="B73" s="185">
        <f>基金残高に係る経年分析!F56</f>
        <v>63</v>
      </c>
      <c r="C73" s="185">
        <f>基金残高に係る経年分析!G56</f>
        <v>63</v>
      </c>
      <c r="D73" s="185">
        <f>基金残高に係る経年分析!H56</f>
        <v>63</v>
      </c>
    </row>
    <row r="74" spans="1:16" x14ac:dyDescent="0.15">
      <c r="A74" s="184" t="s">
        <v>78</v>
      </c>
      <c r="B74" s="185">
        <f>基金残高に係る経年分析!F57</f>
        <v>240</v>
      </c>
      <c r="C74" s="185">
        <f>基金残高に係る経年分析!G57</f>
        <v>248</v>
      </c>
      <c r="D74" s="185">
        <f>基金残高に係る経年分析!H57</f>
        <v>264</v>
      </c>
    </row>
  </sheetData>
  <sheetProtection algorithmName="SHA-512" hashValue="kywggOulVGz7TltzCsaWwLvB5bHcrdsSV4gG96LyGtLjM9VWTU6Pqc+u16IK/v+sxXphS4aDR+TzmiBYS/sqEg==" saltValue="oN3Zf+U3Clvf50WTan+dS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2022-02-02T06:11:17Z</dcterms:created>
  <dcterms:modified xsi:type="dcterms:W3CDTF">2022-04-15T08:20:31Z</dcterms:modified>
  <cp:category/>
</cp:coreProperties>
</file>