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kmfilesv11.in.vill.kamikitayama.lg.jp\04_総務課\003　照会・通知文書\002　財政\001　回答文書\〆R8.3.12　令和６年度財政状況資料集の作成及び提出について（依頼）\"/>
    </mc:Choice>
  </mc:AlternateContent>
  <xr:revisionPtr revIDLastSave="0" documentId="13_ncr:1_{B89BE1A7-5745-403D-A445-713CA09CAFB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s="1"/>
  <c r="U35" i="10" s="1"/>
  <c r="U36" i="10" s="1"/>
  <c r="U37" i="10" s="1"/>
  <c r="AM34" i="10" l="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<sst xmlns="http://schemas.openxmlformats.org/spreadsheetml/2006/main" count="1117" uniqueCount="552">
  <si>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</si>
  <si>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</si>
  <si>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</si>
  <si>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</si>
  <si>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</si>
  <si>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</si>
  <si>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</si>
  <si>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</si>
  <si>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</si>
  <si>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</si>
  <si>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</si>
  <si>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</si>
  <si>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</si>
  <si>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</si>
  <si>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</si>
  <si>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</si>
  <si>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</si>
  <si>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</si>
  <si>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</si>
  <si>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</si>
  <si>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</si>
  <si>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</si>
  <si>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</si>
  <si>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</si>
  <si>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</si>
  <si>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</si>
  <si>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</si>
  <si>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</si>
  <si>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</si>
  <si>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</si>
  <si>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</si>
  <si>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</si>
  <si>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</si>
  <si>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</si>
  <si>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</si>
  <si>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</si>
  <si>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</si>
  <si>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</si>
  <si>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</si>
  <si>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</si>
  <si>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</si>
  <si>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</si>
  <si>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</si>
  <si>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</si>
  <si>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</si>
  <si>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</si>
  <si>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</si>
  <si>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</si>
  <si>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</si>
  <si>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</si>
  <si>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</si>
  <si>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</si>
  <si>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</si>
  <si>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</si>
  <si>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</si>
  <si>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</si>
  <si>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</si>
  <si>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</si>
  <si>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</si>
  <si>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</si>
  <si>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</si>
  <si>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</si>
  <si>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</si>
  <si>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</si>
  <si>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</si>
  <si>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</si>
  <si>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</si>
  <si>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</si>
  <si>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</si>
  <si>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</si>
  <si>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</si>
  <si>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</si>
  <si>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</si>
  <si>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</si>
  <si>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</si>
  <si>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</si>
  <si>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</si>
  <si>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</si>
  <si>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</si>
  <si>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</si>
  <si>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</si>
  <si>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</si>
  <si>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</si>
  <si>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</si>
  <si>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</si>
  <si>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</si>
  <si>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</si>
  <si>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</si>
  <si>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</si>
  <si>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</si>
  <si>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</si>
  <si>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</si>
  <si>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</si>
  <si>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</si>
  <si>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</si>
  <si>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</si>
  <si>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</si>
  <si>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</si>
  <si>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</si>
  <si>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</si>
  <si>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</si>
  <si>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</si>
  <si>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</si>
  <si>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</si>
  <si>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</si>
  <si>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</si>
  <si>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</si>
  <si>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</si>
  <si>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</si>
  <si>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</si>
  <si>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</si>
  <si>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</si>
  <si>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</si>
  <si>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</si>
  <si>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</si>
  <si>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</si>
  <si>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</si>
  <si>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</si>
  <si>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</si>
  <si>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</si>
  <si>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</si>
  <si>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</si>
  <si>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</si>
  <si>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</si>
  <si>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</si>
  <si>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</si>
  <si>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</si>
  <si>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</si>
  <si>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</si>
  <si>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</si>
  <si>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</si>
  <si>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</si>
  <si>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</si>
  <si>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</si>
  <si>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</si>
  <si>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</si>
  <si>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</si>
  <si>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</si>
  <si>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</si>
  <si>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</si>
  <si>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</si>
  <si>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</si>
  <si>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</si>
  <si>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</si>
  <si>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</si>
  <si>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</si>
  <si>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</si>
  <si>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</si>
  <si>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</si>
  <si>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</si>
  <si>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</si>
  <si>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</si>
  <si>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</si>
  <si>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</si>
  <si>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</si>
  <si>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</si>
  <si>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</si>
  <si>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</si>
  <si>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</si>
  <si>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</si>
  <si>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</si>
  <si>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</si>
  <si>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</si>
  <si>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</si>
  <si>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</si>
  <si>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</si>
  <si>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</si>
  <si>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</si>
  <si>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</si>
  <si>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</si>
  <si>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</si>
  <si>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</si>
  <si>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</si>
  <si>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</si>
  <si>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</si>
  <si>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</si>
  <si>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</si>
  <si>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</si>
  <si>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</si>
  <si>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</si>
  <si>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</si>
  <si>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</si>
  <si>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</si>
  <si>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</si>
  <si>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</si>
  <si>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</si>
  <si>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</si>
  <si>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</si>
  <si>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</si>
  <si>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</si>
  <si>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</si>
  <si>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</si>
  <si>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</si>
  <si>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</si>
  <si>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</si>
  <si>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</si>
  <si>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</si>
  <si>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</si>
  <si>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</si>
  <si>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</si>
  <si>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</si>
  <si>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</si>
  <si>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</si>
  <si>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</si>
  <si>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奈良県上北山村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</si>
  <si>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</si>
  <si>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</si>
  <si>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</si>
  <si>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</si>
  <si>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</si>
  <si>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</si>
  <si>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</si>
  <si>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</si>
  <si>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</si>
  <si>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</si>
  <si>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</si>
  <si>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</si>
  <si>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</si>
  <si>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</si>
  <si>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</si>
  <si>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</si>
  <si>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</si>
  <si>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</si>
  <si>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</si>
  <si>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</si>
  <si>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</si>
  <si>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</si>
  <si>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</si>
  <si>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</si>
  <si>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</si>
  <si>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</si>
  <si>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</si>
  <si>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</si>
  <si>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</si>
  <si>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</si>
  <si>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</si>
  <si>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</si>
  <si>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</si>
  <si>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</si>
  <si>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</si>
  <si>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</si>
  <si>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</si>
  <si>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</si>
  <si>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</si>
  <si>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</si>
  <si>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</si>
  <si>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</si>
  <si>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</si>
  <si>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</si>
  <si>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</si>
  <si>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</si>
  <si>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</si>
  <si>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</si>
  <si>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</si>
  <si>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</si>
  <si>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</si>
  <si>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</si>
  <si>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</si>
  <si>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</si>
  <si>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</si>
  <si>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</si>
  <si>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</si>
  <si>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</si>
  <si>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</si>
  <si>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</si>
  <si>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</si>
  <si>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</si>
  <si>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</si>
  <si>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</si>
  <si>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</si>
  <si>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</si>
  <si>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</si>
  <si>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</si>
  <si>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</si>
  <si>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</si>
  <si>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</si>
  <si>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</si>
  <si>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</si>
  <si>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</si>
  <si>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</si>
  <si>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</si>
  <si>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</si>
  <si>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</si>
  <si>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</si>
  <si>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</si>
  <si>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</si>
  <si>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</si>
  <si>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</si>
  <si>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</si>
  <si>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</si>
  <si>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</si>
  <si>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</si>
  <si>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</si>
  <si>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</si>
  <si>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</si>
  <si>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</si>
  <si>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</si>
  <si>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</si>
  <si>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</si>
  <si>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</si>
  <si>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</si>
  <si>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</si>
  <si>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</si>
  <si>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</si>
  <si>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</si>
  <si>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</si>
  <si>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</si>
  <si>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</si>
  <si>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</si>
  <si>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</si>
  <si>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</si>
  <si>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</si>
  <si>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</si>
  <si>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</si>
  <si>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</si>
  <si>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</si>
  <si>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</si>
  <si>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</si>
  <si>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</si>
  <si>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</si>
  <si>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</si>
  <si>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</si>
  <si>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</si>
  <si>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</si>
  <si>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</si>
  <si>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</si>
  <si>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</si>
  <si>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</si>
  <si>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</si>
  <si>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</si>
  <si>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</si>
  <si>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</si>
  <si>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</si>
  <si>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</si>
  <si>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</si>
  <si>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</si>
  <si>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</si>
  <si>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</si>
  <si>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</si>
  <si>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</si>
  <si>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</si>
  <si>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</si>
  <si>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</si>
  <si>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</si>
  <si>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</si>
  <si>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</si>
  <si>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</si>
  <si>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</si>
  <si>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</si>
  <si>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</si>
  <si>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</si>
  <si>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</si>
  <si>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</si>
  <si>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</si>
  <si>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</si>
  <si>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奈良県上北山村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</si>
  <si>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</si>
  <si>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</si>
  <si>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</si>
  <si>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</si>
  <si>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</si>
  <si>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</si>
  <si>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</si>
  <si>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</si>
  <si>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</si>
  <si>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</si>
  <si>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</si>
  <si>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</si>
  <si>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</si>
  <si>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</si>
  <si>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</si>
  <si>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</si>
  <si>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</si>
  <si>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</si>
  <si>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</si>
  <si>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</si>
  <si>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</si>
  <si>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</si>
  <si>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</si>
  <si>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</si>
  <si>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</si>
  <si>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</si>
  <si>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</si>
  <si>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</si>
  <si>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</si>
  <si>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</si>
  <si>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</si>
  <si>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</si>
  <si>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</si>
  <si>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国民健康保険診療所特別会計</t>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</si>
  <si>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</si>
  <si>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</si>
  <si>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</si>
  <si>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</si>
  <si>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</si>
  <si>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</si>
  <si>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</si>
  <si>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</si>
  <si>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</si>
  <si>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</si>
  <si>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</si>
  <si>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</si>
  <si>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</si>
  <si>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</si>
  <si>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</si>
  <si>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</si>
  <si>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</si>
  <si>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</si>
  <si>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</si>
  <si>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</si>
  <si>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</si>
  <si>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</si>
  <si>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</si>
  <si>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</si>
  <si>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</si>
  <si>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</si>
  <si>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</si>
  <si>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</si>
  <si>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</si>
  <si>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</si>
  <si>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</si>
  <si>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</si>
  <si>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</si>
  <si>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</si>
  <si>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</si>
  <si>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</si>
  <si>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</si>
  <si>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</si>
  <si>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</si>
  <si>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</si>
  <si>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</si>
  <si>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</si>
  <si>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</si>
  <si>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</si>
  <si>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</si>
  <si>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</si>
  <si>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</si>
  <si>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</si>
  <si>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</si>
  <si>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</si>
  <si>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</si>
  <si>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</si>
  <si>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</si>
  <si>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</si>
  <si>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</si>
  <si>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</si>
  <si>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</si>
  <si>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</si>
  <si>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</si>
  <si>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</si>
  <si>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</si>
  <si>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</si>
  <si>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</si>
  <si>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</si>
  <si>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</si>
  <si>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</si>
  <si>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</si>
  <si>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</si>
  <si>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</si>
  <si>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</si>
  <si>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</si>
  <si>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</si>
  <si>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</si>
  <si>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</si>
  <si>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</si>
  <si>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</si>
  <si>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</si>
  <si>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</si>
  <si>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</si>
  <si>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</si>
  <si>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</si>
  <si>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</si>
  <si>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</si>
  <si>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</si>
  <si>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</si>
  <si>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</si>
  <si>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</si>
  <si>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</si>
  <si>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</si>
  <si>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</si>
  <si>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</si>
  <si>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</si>
  <si>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</si>
  <si>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</si>
  <si>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</si>
  <si>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</si>
  <si>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</si>
  <si>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</si>
  <si>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</si>
  <si>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</si>
  <si>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</si>
  <si>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</si>
  <si>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</si>
  <si>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</si>
  <si>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</si>
  <si>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</si>
  <si>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</si>
  <si>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</si>
  <si>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</si>
  <si>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</si>
  <si>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</si>
  <si>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</si>
  <si>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</si>
  <si>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</si>
  <si>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</si>
  <si>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</si>
  <si>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</si>
  <si>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</si>
  <si>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</si>
  <si>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</si>
  <si>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</si>
  <si>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</si>
  <si>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</si>
  <si>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</si>
  <si>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</si>
  <si>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</si>
  <si>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</si>
  <si>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</si>
  <si>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</si>
  <si>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</si>
  <si>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</si>
  <si>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</si>
  <si>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</si>
  <si>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</si>
  <si>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</si>
  <si>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</si>
  <si>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</si>
  <si>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</si>
  <si>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</si>
  <si>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</si>
  <si>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17.58</t>
  </si>
  <si>
    <t>一般会計</t>
  </si>
  <si>
    <t>簡易水道事業会計</t>
  </si>
  <si>
    <t>介護保険特別会計</t>
  </si>
  <si>
    <t>国民健康保険特別会計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</si>
  <si>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</si>
  <si>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</si>
  <si>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</si>
  <si>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</si>
  <si>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</si>
  <si>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</si>
  <si>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</si>
  <si>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</si>
  <si>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</si>
  <si>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</si>
  <si>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rPh sb="0" eb="2">
      <t>ナラ</t>
    </rPh>
    <rPh sb="2" eb="3">
      <t>ケン</t>
    </rPh>
    <rPh sb="3" eb="6">
      <t>シチョウソン</t>
    </rPh>
    <rPh sb="6" eb="8">
      <t>ソウゴウ</t>
    </rPh>
    <rPh sb="8" eb="12">
      <t>ジムクミアイ</t>
    </rPh>
    <phoneticPr fontId="2"/>
  </si>
  <si>
    <t>上・下北山衛生一部事務組合</t>
    <rPh sb="0" eb="1">
      <t>カミ</t>
    </rPh>
    <rPh sb="2" eb="3">
      <t>シモ</t>
    </rPh>
    <rPh sb="3" eb="5">
      <t>キタヤマ</t>
    </rPh>
    <rPh sb="5" eb="7">
      <t>エイセイ</t>
    </rPh>
    <rPh sb="7" eb="9">
      <t>イチブ</t>
    </rPh>
    <rPh sb="9" eb="11">
      <t>ジム</t>
    </rPh>
    <rPh sb="11" eb="13">
      <t>クミアイ</t>
    </rPh>
    <phoneticPr fontId="2"/>
  </si>
  <si>
    <t>奈良広域水質検査センター組合</t>
    <rPh sb="0" eb="2">
      <t>ナラ</t>
    </rPh>
    <rPh sb="2" eb="4">
      <t>コウイキ</t>
    </rPh>
    <rPh sb="4" eb="6">
      <t>スイシツ</t>
    </rPh>
    <rPh sb="6" eb="8">
      <t>ケンサ</t>
    </rPh>
    <rPh sb="12" eb="14">
      <t>クミアイ</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</si>
  <si>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</si>
  <si>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</si>
  <si>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奈良県後期高齢者医療広域組合</t>
    <rPh sb="0" eb="3">
      <t>ナラケン</t>
    </rPh>
    <rPh sb="3" eb="5">
      <t>コウキ</t>
    </rPh>
    <rPh sb="5" eb="8">
      <t>コウレイシャ</t>
    </rPh>
    <rPh sb="8" eb="10">
      <t>イリョウ</t>
    </rPh>
    <rPh sb="10" eb="12">
      <t>コウイキ</t>
    </rPh>
    <rPh sb="12" eb="14">
      <t>クミアイ</t>
    </rPh>
    <phoneticPr fontId="2"/>
  </si>
  <si>
    <t>一般社団法人ツーリズムかみきた</t>
    <rPh sb="0" eb="6">
      <t>イッパンシャダンホウジン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</si>
</sst>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0E6-4F57-BBF2-6A86F66855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1084267</c:v>
                </c:pt>
                <c:pt idx="1">
                  <c:v>511587</c:v>
                </c:pt>
                <c:pt idx="2">
                  <c:v>1211811</c:v>
                </c:pt>
                <c:pt idx="3">
                  <c:v>1063989</c:v>
                </c:pt>
                <c:pt idx="4">
                  <c:v>775613</c:v>
                </c:pt>
              </c:numCache>
            </c:numRef>
          </c:val>
          <c:smooth val="0"/>
          <c:extLst>
            <c:ext xmlns:c16="http://schemas.microsoft.com/office/drawing/2014/chart" uri="{C3380CC4-5D6E-409C-BE32-E72D297353CC}">
              <c16:uniqueId val="{00000001-00E6-4F57-BBF2-6A86F66855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29.05</c:v>
                </c:pt>
                <c:pt idx="1">
                  <c:v>24.84</c:v>
                </c:pt>
                <c:pt idx="2">
                  <c:v>27.75</c:v>
                </c:pt>
                <c:pt idx="3">
                  <c:v>24.18</c:v>
                </c:pt>
                <c:pt idx="4">
                  <c:v>20.329999999999998</c:v>
                </c:pt>
              </c:numCache>
            </c:numRef>
          </c:val>
          <c:extLst>
            <c:ext xmlns:c16="http://schemas.microsoft.com/office/drawing/2014/chart" uri="{C3380CC4-5D6E-409C-BE32-E72D297353CC}">
              <c16:uniqueId val="{00000000-4EE4-423D-B82D-F249FCEAAB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166.44</c:v>
                </c:pt>
                <c:pt idx="1">
                  <c:v>155.91</c:v>
                </c:pt>
                <c:pt idx="2">
                  <c:v>162.52000000000001</c:v>
                </c:pt>
                <c:pt idx="3">
                  <c:v>168.55</c:v>
                </c:pt>
                <c:pt idx="4">
                  <c:v>149.62</c:v>
                </c:pt>
              </c:numCache>
            </c:numRef>
          </c:val>
          <c:extLst>
            <c:ext xmlns:c16="http://schemas.microsoft.com/office/drawing/2014/chart" uri="{C3380CC4-5D6E-409C-BE32-E72D297353CC}">
              <c16:uniqueId val="{00000001-4EE4-423D-B82D-F249FCEAAB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11.05</c:v>
                </c:pt>
                <c:pt idx="2">
                  <c:v>5.3</c:v>
                </c:pt>
                <c:pt idx="3">
                  <c:v>0.28999999999999998</c:v>
                </c:pt>
                <c:pt idx="4">
                  <c:v>-17.579999999999998</c:v>
                </c:pt>
              </c:numCache>
            </c:numRef>
          </c:val>
          <c:smooth val="0"/>
          <c:extLst>
            <c:ext xmlns:c16="http://schemas.microsoft.com/office/drawing/2014/chart" uri="{C3380CC4-5D6E-409C-BE32-E72D297353CC}">
              <c16:uniqueId val="{00000002-4EE4-423D-B82D-F249FCEAAB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0.62</c:v>
                </c:pt>
                <c:pt idx="2">
                  <c:v>#N/A</c:v>
                </c:pt>
                <c:pt idx="3">
                  <c:v>0.23</c:v>
                </c:pt>
                <c:pt idx="4">
                  <c:v>#N/A</c:v>
                </c:pt>
                <c:pt idx="5">
                  <c:v>0.41</c:v>
                </c:pt>
                <c:pt idx="6">
                  <c:v>#N/A</c:v>
                </c:pt>
                <c:pt idx="7">
                  <c:v>0.31</c:v>
                </c:pt>
                <c:pt idx="8">
                  <c:v>0</c:v>
                </c:pt>
                <c:pt idx="9">
                  <c:v>0</c:v>
                </c:pt>
              </c:numCache>
            </c:numRef>
          </c:val>
          <c:extLst>
            <c:ext xmlns:c16="http://schemas.microsoft.com/office/drawing/2014/chart" uri="{C3380CC4-5D6E-409C-BE32-E72D297353CC}">
              <c16:uniqueId val="{00000000-0D71-473C-8240-9175B221A2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71-473C-8240-9175B221A2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71-473C-8240-9175B221A2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71-473C-8240-9175B221A23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4-0D71-473C-8240-9175B221A23B}"/>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1.41</c:v>
                </c:pt>
                <c:pt idx="2">
                  <c:v>#N/A</c:v>
                </c:pt>
                <c:pt idx="3">
                  <c:v>0.9</c:v>
                </c:pt>
                <c:pt idx="4">
                  <c:v>#N/A</c:v>
                </c:pt>
                <c:pt idx="5">
                  <c:v>0.56000000000000005</c:v>
                </c:pt>
                <c:pt idx="6">
                  <c:v>#N/A</c:v>
                </c:pt>
                <c:pt idx="7">
                  <c:v>0.1</c:v>
                </c:pt>
                <c:pt idx="8">
                  <c:v>#N/A</c:v>
                </c:pt>
                <c:pt idx="9">
                  <c:v>0.15</c:v>
                </c:pt>
              </c:numCache>
            </c:numRef>
          </c:val>
          <c:extLst>
            <c:ext xmlns:c16="http://schemas.microsoft.com/office/drawing/2014/chart" uri="{C3380CC4-5D6E-409C-BE32-E72D297353CC}">
              <c16:uniqueId val="{00000005-0D71-473C-8240-9175B221A23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0.24</c:v>
                </c:pt>
                <c:pt idx="4">
                  <c:v>#N/A</c:v>
                </c:pt>
                <c:pt idx="5">
                  <c:v>0.36</c:v>
                </c:pt>
                <c:pt idx="6">
                  <c:v>#N/A</c:v>
                </c:pt>
                <c:pt idx="7">
                  <c:v>0.4</c:v>
                </c:pt>
                <c:pt idx="8">
                  <c:v>#N/A</c:v>
                </c:pt>
                <c:pt idx="9">
                  <c:v>0.4</c:v>
                </c:pt>
              </c:numCache>
            </c:numRef>
          </c:val>
          <c:extLst>
            <c:ext xmlns:c16="http://schemas.microsoft.com/office/drawing/2014/chart" uri="{C3380CC4-5D6E-409C-BE32-E72D297353CC}">
              <c16:uniqueId val="{00000006-0D71-473C-8240-9175B221A2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1.34</c:v>
                </c:pt>
                <c:pt idx="4">
                  <c:v>#N/A</c:v>
                </c:pt>
                <c:pt idx="5">
                  <c:v>2.0499999999999998</c:v>
                </c:pt>
                <c:pt idx="6">
                  <c:v>#N/A</c:v>
                </c:pt>
                <c:pt idx="7">
                  <c:v>1.29</c:v>
                </c:pt>
                <c:pt idx="8">
                  <c:v>#N/A</c:v>
                </c:pt>
                <c:pt idx="9">
                  <c:v>0.49</c:v>
                </c:pt>
              </c:numCache>
            </c:numRef>
          </c:val>
          <c:extLst>
            <c:ext xmlns:c16="http://schemas.microsoft.com/office/drawing/2014/chart" uri="{C3380CC4-5D6E-409C-BE32-E72D297353CC}">
              <c16:uniqueId val="{00000007-0D71-473C-8240-9175B221A23B}"/>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1.31</c:v>
                </c:pt>
              </c:numCache>
            </c:numRef>
          </c:val>
          <c:extLst>
            <c:ext xmlns:c16="http://schemas.microsoft.com/office/drawing/2014/chart" uri="{C3380CC4-5D6E-409C-BE32-E72D297353CC}">
              <c16:uniqueId val="{00000008-0D71-473C-8240-9175B221A2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29.04</c:v>
                </c:pt>
                <c:pt idx="2">
                  <c:v>#N/A</c:v>
                </c:pt>
                <c:pt idx="3">
                  <c:v>24.83</c:v>
                </c:pt>
                <c:pt idx="4">
                  <c:v>#N/A</c:v>
                </c:pt>
                <c:pt idx="5">
                  <c:v>27.75</c:v>
                </c:pt>
                <c:pt idx="6">
                  <c:v>#N/A</c:v>
                </c:pt>
                <c:pt idx="7">
                  <c:v>24.17</c:v>
                </c:pt>
                <c:pt idx="8">
                  <c:v>#N/A</c:v>
                </c:pt>
                <c:pt idx="9">
                  <c:v>20.329999999999998</c:v>
                </c:pt>
              </c:numCache>
            </c:numRef>
          </c:val>
          <c:extLst>
            <c:ext xmlns:c16="http://schemas.microsoft.com/office/drawing/2014/chart" uri="{C3380CC4-5D6E-409C-BE32-E72D297353CC}">
              <c16:uniqueId val="{00000009-0D71-473C-8240-9175B221A2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157</c:v>
                </c:pt>
                <c:pt idx="5">
                  <c:v>159</c:v>
                </c:pt>
                <c:pt idx="8">
                  <c:v>156</c:v>
                </c:pt>
                <c:pt idx="11">
                  <c:v>155</c:v>
                </c:pt>
                <c:pt idx="14">
                  <c:v>160</c:v>
                </c:pt>
              </c:numCache>
            </c:numRef>
          </c:val>
          <c:extLst>
            <c:ext xmlns:c16="http://schemas.microsoft.com/office/drawing/2014/chart" uri="{C3380CC4-5D6E-409C-BE32-E72D297353CC}">
              <c16:uniqueId val="{00000000-F4B8-4026-9BF7-912F95B1D4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B8-4026-9BF7-912F95B1D4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B8-4026-9BF7-912F95B1D4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15</c:v>
                </c:pt>
                <c:pt idx="6">
                  <c:v>10</c:v>
                </c:pt>
                <c:pt idx="9">
                  <c:v>10</c:v>
                </c:pt>
                <c:pt idx="12">
                  <c:v>13</c:v>
                </c:pt>
              </c:numCache>
            </c:numRef>
          </c:val>
          <c:extLst>
            <c:ext xmlns:c16="http://schemas.microsoft.com/office/drawing/2014/chart" uri="{C3380CC4-5D6E-409C-BE32-E72D297353CC}">
              <c16:uniqueId val="{00000003-F4B8-4026-9BF7-912F95B1D4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4</c:v>
                </c:pt>
                <c:pt idx="6">
                  <c:v>7</c:v>
                </c:pt>
                <c:pt idx="9">
                  <c:v>7</c:v>
                </c:pt>
                <c:pt idx="12">
                  <c:v>6</c:v>
                </c:pt>
              </c:numCache>
            </c:numRef>
          </c:val>
          <c:extLst>
            <c:ext xmlns:c16="http://schemas.microsoft.com/office/drawing/2014/chart" uri="{C3380CC4-5D6E-409C-BE32-E72D297353CC}">
              <c16:uniqueId val="{00000004-F4B8-4026-9BF7-912F95B1D4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B8-4026-9BF7-912F95B1D4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B8-4026-9BF7-912F95B1D4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163</c:v>
                </c:pt>
                <c:pt idx="3">
                  <c:v>173</c:v>
                </c:pt>
                <c:pt idx="6">
                  <c:v>176</c:v>
                </c:pt>
                <c:pt idx="9">
                  <c:v>199</c:v>
                </c:pt>
                <c:pt idx="12">
                  <c:v>204</c:v>
                </c:pt>
              </c:numCache>
            </c:numRef>
          </c:val>
          <c:extLst>
            <c:ext xmlns:c16="http://schemas.microsoft.com/office/drawing/2014/chart" uri="{C3380CC4-5D6E-409C-BE32-E72D297353CC}">
              <c16:uniqueId val="{00000007-F4B8-4026-9BF7-912F95B1D4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c:v>
                </c:pt>
                <c:pt idx="2">
                  <c:v>#N/A</c:v>
                </c:pt>
                <c:pt idx="3">
                  <c:v>#N/A</c:v>
                </c:pt>
                <c:pt idx="4">
                  <c:v>33</c:v>
                </c:pt>
                <c:pt idx="5">
                  <c:v>#N/A</c:v>
                </c:pt>
                <c:pt idx="6">
                  <c:v>#N/A</c:v>
                </c:pt>
                <c:pt idx="7">
                  <c:v>37</c:v>
                </c:pt>
                <c:pt idx="8">
                  <c:v>#N/A</c:v>
                </c:pt>
                <c:pt idx="9">
                  <c:v>#N/A</c:v>
                </c:pt>
                <c:pt idx="10">
                  <c:v>61</c:v>
                </c:pt>
                <c:pt idx="11">
                  <c:v>#N/A</c:v>
                </c:pt>
                <c:pt idx="12">
                  <c:v>#N/A</c:v>
                </c:pt>
                <c:pt idx="13">
                  <c:v>63</c:v>
                </c:pt>
                <c:pt idx="14">
                  <c:v>#N/A</c:v>
                </c:pt>
              </c:numCache>
            </c:numRef>
          </c:val>
          <c:smooth val="0"/>
          <c:extLst>
            <c:ext xmlns:c16="http://schemas.microsoft.com/office/drawing/2014/chart" uri="{C3380CC4-5D6E-409C-BE32-E72D297353CC}">
              <c16:uniqueId val="{00000008-F4B8-4026-9BF7-912F95B1D4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1641</c:v>
                </c:pt>
                <c:pt idx="5">
                  <c:v>1579</c:v>
                </c:pt>
                <c:pt idx="8">
                  <c:v>1700</c:v>
                </c:pt>
                <c:pt idx="11">
                  <c:v>2040</c:v>
                </c:pt>
                <c:pt idx="14">
                  <c:v>1916</c:v>
                </c:pt>
              </c:numCache>
            </c:numRef>
          </c:val>
          <c:extLst>
            <c:ext xmlns:c16="http://schemas.microsoft.com/office/drawing/2014/chart" uri="{C3380CC4-5D6E-409C-BE32-E72D297353CC}">
              <c16:uniqueId val="{00000000-DEE7-43BA-8CF6-88AFF4944A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c:v>
                </c:pt>
                <c:pt idx="5">
                  <c:v>33</c:v>
                </c:pt>
                <c:pt idx="8">
                  <c:v>40</c:v>
                </c:pt>
                <c:pt idx="11">
                  <c:v>46</c:v>
                </c:pt>
                <c:pt idx="14">
                  <c:v>50</c:v>
                </c:pt>
              </c:numCache>
            </c:numRef>
          </c:val>
          <c:extLst>
            <c:ext xmlns:c16="http://schemas.microsoft.com/office/drawing/2014/chart" uri="{C3380CC4-5D6E-409C-BE32-E72D297353CC}">
              <c16:uniqueId val="{00000001-DEE7-43BA-8CF6-88AFF4944A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1899</c:v>
                </c:pt>
                <c:pt idx="5">
                  <c:v>2033</c:v>
                </c:pt>
                <c:pt idx="8">
                  <c:v>2082</c:v>
                </c:pt>
                <c:pt idx="11">
                  <c:v>2153</c:v>
                </c:pt>
                <c:pt idx="14">
                  <c:v>2165</c:v>
                </c:pt>
              </c:numCache>
            </c:numRef>
          </c:val>
          <c:extLst>
            <c:ext xmlns:c16="http://schemas.microsoft.com/office/drawing/2014/chart" uri="{C3380CC4-5D6E-409C-BE32-E72D297353CC}">
              <c16:uniqueId val="{00000002-DEE7-43BA-8CF6-88AFF4944A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E7-43BA-8CF6-88AFF4944A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E7-43BA-8CF6-88AFF4944A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c:v>
                </c:pt>
                <c:pt idx="3">
                  <c:v>0</c:v>
                </c:pt>
                <c:pt idx="6">
                  <c:v>0</c:v>
                </c:pt>
                <c:pt idx="9">
                  <c:v>0</c:v>
                </c:pt>
                <c:pt idx="12">
                  <c:v>0</c:v>
                </c:pt>
              </c:numCache>
            </c:numRef>
          </c:val>
          <c:extLst>
            <c:ext xmlns:c16="http://schemas.microsoft.com/office/drawing/2014/chart" uri="{C3380CC4-5D6E-409C-BE32-E72D297353CC}">
              <c16:uniqueId val="{00000005-DEE7-43BA-8CF6-88AFF4944A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c:v>
                </c:pt>
                <c:pt idx="3">
                  <c:v>276</c:v>
                </c:pt>
                <c:pt idx="6">
                  <c:v>261</c:v>
                </c:pt>
                <c:pt idx="9">
                  <c:v>254</c:v>
                </c:pt>
                <c:pt idx="12">
                  <c:v>237</c:v>
                </c:pt>
              </c:numCache>
            </c:numRef>
          </c:val>
          <c:extLst>
            <c:ext xmlns:c16="http://schemas.microsoft.com/office/drawing/2014/chart" uri="{C3380CC4-5D6E-409C-BE32-E72D297353CC}">
              <c16:uniqueId val="{00000006-DEE7-43BA-8CF6-88AFF4944A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125</c:v>
                </c:pt>
                <c:pt idx="3">
                  <c:v>116</c:v>
                </c:pt>
                <c:pt idx="6">
                  <c:v>111</c:v>
                </c:pt>
                <c:pt idx="9">
                  <c:v>105</c:v>
                </c:pt>
                <c:pt idx="12">
                  <c:v>111</c:v>
                </c:pt>
              </c:numCache>
            </c:numRef>
          </c:val>
          <c:extLst>
            <c:ext xmlns:c16="http://schemas.microsoft.com/office/drawing/2014/chart" uri="{C3380CC4-5D6E-409C-BE32-E72D297353CC}">
              <c16:uniqueId val="{00000007-DEE7-43BA-8CF6-88AFF4944A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c:v>
                </c:pt>
                <c:pt idx="3">
                  <c:v>48</c:v>
                </c:pt>
                <c:pt idx="6">
                  <c:v>60</c:v>
                </c:pt>
                <c:pt idx="9">
                  <c:v>92</c:v>
                </c:pt>
                <c:pt idx="12">
                  <c:v>139</c:v>
                </c:pt>
              </c:numCache>
            </c:numRef>
          </c:val>
          <c:extLst>
            <c:ext xmlns:c16="http://schemas.microsoft.com/office/drawing/2014/chart" uri="{C3380CC4-5D6E-409C-BE32-E72D297353CC}">
              <c16:uniqueId val="{00000008-DEE7-43BA-8CF6-88AFF4944A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E7-43BA-8CF6-88AFF4944A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1979</c:v>
                </c:pt>
                <c:pt idx="3">
                  <c:v>1942</c:v>
                </c:pt>
                <c:pt idx="6">
                  <c:v>2113</c:v>
                </c:pt>
                <c:pt idx="9">
                  <c:v>2308</c:v>
                </c:pt>
                <c:pt idx="12">
                  <c:v>2342</c:v>
                </c:pt>
              </c:numCache>
            </c:numRef>
          </c:val>
          <c:extLst>
            <c:ext xmlns:c16="http://schemas.microsoft.com/office/drawing/2014/chart" uri="{C3380CC4-5D6E-409C-BE32-E72D297353CC}">
              <c16:uniqueId val="{0000000A-DEE7-43BA-8CF6-88AFF4944A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E7-43BA-8CF6-88AFF4944A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1668</c:v>
                </c:pt>
                <c:pt idx="1">
                  <c:v>1710</c:v>
                </c:pt>
                <c:pt idx="2">
                  <c:v>1560</c:v>
                </c:pt>
              </c:numCache>
            </c:numRef>
          </c:val>
          <c:extLst>
            <c:ext xmlns:c16="http://schemas.microsoft.com/office/drawing/2014/chart" uri="{C3380CC4-5D6E-409C-BE32-E72D297353CC}">
              <c16:uniqueId val="{00000000-4C97-446E-B0FD-713BAA8572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c:v>
                </c:pt>
                <c:pt idx="1">
                  <c:v>67</c:v>
                </c:pt>
                <c:pt idx="2">
                  <c:v>194</c:v>
                </c:pt>
              </c:numCache>
            </c:numRef>
          </c:val>
          <c:extLst>
            <c:ext xmlns:c16="http://schemas.microsoft.com/office/drawing/2014/chart" uri="{C3380CC4-5D6E-409C-BE32-E72D297353CC}">
              <c16:uniqueId val="{00000001-4C97-446E-B0FD-713BAA8572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291</c:v>
                </c:pt>
                <c:pt idx="1">
                  <c:v>307</c:v>
                </c:pt>
                <c:pt idx="2">
                  <c:v>339</c:v>
                </c:pt>
              </c:numCache>
            </c:numRef>
          </c:val>
          <c:extLst>
            <c:ext xmlns:c16="http://schemas.microsoft.com/office/drawing/2014/chart" uri="{C3380CC4-5D6E-409C-BE32-E72D297353CC}">
              <c16:uniqueId val="{00000002-4C97-446E-B0FD-713BAA8572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前年度と比較して元利償還金は増加し、算入公債費等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したため、実質公債費率の分子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今後も大規模借入に対する償還開始、保健体育施設整備事業及び義務教育学校長寿命化事業等の新たな大規模事業や施設老朽化等に伴う整備に対する今後借入が生じる事が予想されるため、一層の償還額平準化並びに実質公債費率の過度な上昇を抑制しつつ、住民ニーズを適正・的確に把握した事業選択を実践し、起債に大きく頼る事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該当無し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将来負担額は増加したが、充当可能財源等において充当可能基金及び基準財政需要額算入見込額が確保できているため、将来負担比率の分子はマイナス数値となっている。今後、施設老朽化等に伴う整備に対する地方債借入の発生並びに地方債現在高の増加が予想されるため、事業の緊急性・重要性・費用効果等を十分に検討し、地方債発行を抑制しつつ公債費の適正化に努め、将来負担額の軽減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、減債基金においても令和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年度普通交付税再算定追加交付金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百万円を取り崩したが、同じく減債基金において令和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並びに令和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年度普通交付税再算定追加交付金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百万円の積立てを行い、また、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その他特定目的基金において公共施設基金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を行い、基金全体として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交付税の減少や将来の突発的財源不足に備え、取崩額を抑制し積立を継続的に行っていく。また、公共施設老朽化等に伴う整備や公債費増加に対応するため、公共施設基金及び減債基金を継続的に積み立てるよう努める。今後、基金使途明確化を図るために財政調整基金を取り崩し、個々の特定目的基金に積み立て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公用若しくは、公共に供する施設の維持及び建設事業の円滑な執行を図るための基金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本村ふるさと創生を目的とする「自ら考え、自ら行う地域づくり」事業資金に充てるための基金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漁業振興基金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本村漁業振興事業の目的に要する経費に充てるための基金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林業振興基金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地域の森林、林業施策を推進し、森林整備を進めるとともに林業生産活動を活性化させ、地域林業の総合的な整備育成を図る目的に要する経費に充てるための基金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森林整備及びその促進に必要な経費の財源に充てるための基金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公共施設基金において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百万円を積立を行い、前年度比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公共施設老朽化等に伴い、今後の整備財源とするため計画的な積立を行うよう努める。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毎年度、目的に応じた事業財源に充てるために取崩しを行う。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事案が生じるまで取崩しは行わずに運用益の積立を継続する。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基金使途明確化を図るために財政調整基金を取り崩し、個々の特定目的基金に積み立てるよう努める。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及び普通交付税再算定に伴う臨時財政対策債償還基金費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百万円を取り崩しを行い、対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施設等整備に伴う多額の借入による地方債償還額の増加が予想されるため、今後も決算剰余金積立や財政調整基金からの振替を行いつつ財政状況を勘案しながら、必要に応じて取崩しを行う等、計画的な償還を行う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や人口減少及び固定資産評価額の低下による村税の減収に加え、村内の基幹産業である林業を中心に産業の活性化が望めない事から、財政基盤は弱く、類似団体平均を下回っている。引き続き職員数の適正化による人件費の削減や投資的経費の抑制と徹底的な歳出の削減に取り組み、住民サービスの低下を回避する事を考慮しながら行政の効率化を推進し、財政の健全化に努める。</a:t>
          </a:r>
          <a:endParaRPr lang="ja-JP" altLang="ja-JP" sz="11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前年度と比較すると、歳入において普通交付税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及び森林環境譲与税の増加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に伴い経常一般財源等が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、歳出において、観光施設等の指定管理料の増に伴う物件費の増加、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給与改定及び会計年度任用職員賞与</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伴う人件費の増加、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保健及び観光関連補助金の増に伴う補助費等の増加、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より元金償還の開始のあった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一般補助施設整備事業債及び緊急防災・減災事業債の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継続償還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による公債費の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平年</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増加に伴い経常経費充当一般財源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が増加した事で経常収支比率は前年度より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このように、経常収支比率は類似団体平均より上回っている事から、普通交付税の影響を受けても上昇しないように公債費残高の縮減、職員数の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人件費の削減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や事務事業の見直しを進め、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127846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8203"/>
          <a:ext cx="838200" cy="8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64</xdr:row>
      <xdr:rowOff>45403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358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63</xdr:row>
      <xdr:rowOff>130387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0358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162031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31737"/>
          <a:ext cx="889000" cy="2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166053</xdr:rowOff>
    </xdr:from>
    <xdr:to>
      <xdr:col>19</xdr:col>
      <xdr:colOff>184150</xdr:colOff>
      <xdr:row>64</xdr:row>
      <xdr:rowOff>96203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80980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111231</xdr:rowOff>
    </xdr:from>
    <xdr:to>
      <xdr:col>7</xdr:col>
      <xdr:colOff>31750</xdr:colOff>
      <xdr:row>65</xdr:row>
      <xdr:rowOff>41381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26158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7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人件費・物件費等ともに増加傾向にある。人口減少の影響が大きく、人口一人当たりの人件費・物件費等決算額の増加が要因である。今後は、人口減少対策を推進するとともに、適切な定員管理に努め、人件費の削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28012</xdr:rowOff>
    </xdr:from>
    <xdr:to>
      <xdr:col>23</xdr:col>
      <xdr:colOff>133350</xdr:colOff>
      <xdr:row>84</xdr:row>
      <xdr:rowOff>145284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9812"/>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140157</xdr:rowOff>
    </xdr:from>
    <xdr:to>
      <xdr:col>19</xdr:col>
      <xdr:colOff>133350</xdr:colOff>
      <xdr:row>84</xdr:row>
      <xdr:rowOff>28012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70507"/>
          <a:ext cx="889000" cy="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121670</xdr:rowOff>
    </xdr:from>
    <xdr:to>
      <xdr:col>15</xdr:col>
      <xdr:colOff>82550</xdr:colOff>
      <xdr:row>83</xdr:row>
      <xdr:rowOff>140157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2020"/>
          <a:ext cx="889000" cy="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84579</xdr:rowOff>
    </xdr:from>
    <xdr:to>
      <xdr:col>11</xdr:col>
      <xdr:colOff>31750</xdr:colOff>
      <xdr:row>83</xdr:row>
      <xdr:rowOff>121670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4929"/>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94484</xdr:rowOff>
    </xdr:from>
    <xdr:to>
      <xdr:col>23</xdr:col>
      <xdr:colOff>184150</xdr:colOff>
      <xdr:row>85</xdr:row>
      <xdr:rowOff>24634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66561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148662</xdr:rowOff>
    </xdr:from>
    <xdr:to>
      <xdr:col>19</xdr:col>
      <xdr:colOff>184150</xdr:colOff>
      <xdr:row>84</xdr:row>
      <xdr:rowOff>78812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63589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89357</xdr:rowOff>
    </xdr:from>
    <xdr:to>
      <xdr:col>15</xdr:col>
      <xdr:colOff>133350</xdr:colOff>
      <xdr:row>84</xdr:row>
      <xdr:rowOff>19507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70870</xdr:rowOff>
    </xdr:from>
    <xdr:to>
      <xdr:col>11</xdr:col>
      <xdr:colOff>82550</xdr:colOff>
      <xdr:row>84</xdr:row>
      <xdr:rowOff>1020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157247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33779</xdr:rowOff>
    </xdr:from>
    <xdr:to>
      <xdr:col>7</xdr:col>
      <xdr:colOff>31750</xdr:colOff>
      <xdr:row>83</xdr:row>
      <xdr:rowOff>135379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類似団体平均を下回っており、国の給料表改定に伴う給与引上率の変動指数の上昇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、職員の採用・退職による変動指数の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職員の経験年数階層の変動指数の上昇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に伴い、昨年度と比較して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水準となった。今後も引き続き給与の適正化に努める。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122238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29130"/>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86</xdr:row>
      <xdr:rowOff>11113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2913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11113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5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11113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7738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87965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人口減少に伴う上昇傾向にあり、また、類似団体と比較し、職員数が多いため平均を大きく上回っている。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今後は、人口減少対策として、移住政策の促進による移住者の増加や、子育て支援の拡充により修正数の増加を図り、人口増を目指す。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職員数については、一般社団法人の完全民営化を促進し、派遣職員を復帰させるとともに、事務事業の見直しによる効率化により職員数の削減を図ることで、適切な定員管理に努める。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141762</xdr:rowOff>
    </xdr:from>
    <xdr:to>
      <xdr:col>81</xdr:col>
      <xdr:colOff>44450</xdr:colOff>
      <xdr:row>63</xdr:row>
      <xdr:rowOff>150380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94311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144290</xdr:rowOff>
    </xdr:from>
    <xdr:to>
      <xdr:col>77</xdr:col>
      <xdr:colOff>44450</xdr:colOff>
      <xdr:row>63</xdr:row>
      <xdr:rowOff>150380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945640"/>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129927</xdr:rowOff>
    </xdr:from>
    <xdr:to>
      <xdr:col>72</xdr:col>
      <xdr:colOff>203200</xdr:colOff>
      <xdr:row>63</xdr:row>
      <xdr:rowOff>144290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931277"/>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115334</xdr:rowOff>
    </xdr:from>
    <xdr:to>
      <xdr:col>68</xdr:col>
      <xdr:colOff>152400</xdr:colOff>
      <xdr:row>63</xdr:row>
      <xdr:rowOff>129927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91668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90962</xdr:rowOff>
    </xdr:from>
    <xdr:to>
      <xdr:col>81</xdr:col>
      <xdr:colOff>95250</xdr:colOff>
      <xdr:row>64</xdr:row>
      <xdr:rowOff>21112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8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63039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86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99580</xdr:rowOff>
    </xdr:from>
    <xdr:to>
      <xdr:col>77</xdr:col>
      <xdr:colOff>95250</xdr:colOff>
      <xdr:row>64</xdr:row>
      <xdr:rowOff>29730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9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14507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98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93490</xdr:rowOff>
    </xdr:from>
    <xdr:to>
      <xdr:col>73</xdr:col>
      <xdr:colOff>44450</xdr:colOff>
      <xdr:row>64</xdr:row>
      <xdr:rowOff>23640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8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8417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79127</xdr:rowOff>
    </xdr:from>
    <xdr:to>
      <xdr:col>68</xdr:col>
      <xdr:colOff>203200</xdr:colOff>
      <xdr:row>64</xdr:row>
      <xdr:rowOff>9277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8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165504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96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64534</xdr:rowOff>
    </xdr:from>
    <xdr:to>
      <xdr:col>64</xdr:col>
      <xdr:colOff>152400</xdr:colOff>
      <xdr:row>63</xdr:row>
      <xdr:rowOff>166134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150911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95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前年度と比較をすると、普通交付税及び標準税収入額等は上昇したが、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より元金償還の開始のあった大型事業の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一般補助施設整備事業債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の継続償還による公債費の平年増加、また、令和６年度より元金償還の開始のあった過疎対策事業債による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額が増加した事により比率は前年度より上昇した。引き続き、観光施設の改修及び整備等に係る起債償還が今後も継続する事から比率の上昇が見込まれる。現在は健全な比率ではあるが、比率の上昇を抑えるため、緊急度・住民ニーズを的確に把握した事業の選択と重点化により、起債に大きく頼る事のない財政運営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41</xdr:row>
      <xdr:rowOff>44027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7695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118956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965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38523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14394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将来負担比率については、前年度と変化はない。要因としては、充当可能基金の確保や交付税算入率が高い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辺地・過疎債を限定とした資金借入の実践等が挙げられる。しかしながら近年は大型投資事業に係る起債の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や基金の取り崩しを行わなければならない予算編成となっている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から、今後も公債費残高の減少、義務的経費の削減を進め、財政健全化に努める。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給与改定及び会計年度任用職員賞与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伴い人件費が増加したため、経常収支比率は前年度と比較すると上昇した。また、類似団体平均を上回っており、これは村が出資を行い設立した観光施設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管理運営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一般社団法人へ令和２年度から職員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、観光施設の管理運営を実質的に直営で行っている状況で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、職員数が類似団体平均と比較して多い事が主な要因である。今後は、一般社団法人運営の完全民営化を促進し、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職員を復帰させるとともに、適切な定員管理に努め、人件費の削減を図っていく。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130810</xdr:rowOff>
    </xdr:from>
    <xdr:to>
      <xdr:col>24</xdr:col>
      <xdr:colOff>25400</xdr:colOff>
      <xdr:row>38</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5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77470</xdr:rowOff>
    </xdr:from>
    <xdr:to>
      <xdr:col>19</xdr:col>
      <xdr:colOff>187325</xdr:colOff>
      <xdr:row>38</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25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77470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2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1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118110</xdr:rowOff>
    </xdr:from>
    <xdr:to>
      <xdr:col>24</xdr:col>
      <xdr:colOff>76200</xdr:colOff>
      <xdr:row>39</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80010</xdr:rowOff>
    </xdr:from>
    <xdr:to>
      <xdr:col>20</xdr:col>
      <xdr:colOff>38100</xdr:colOff>
      <xdr:row>39</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26670</xdr:rowOff>
    </xdr:from>
    <xdr:to>
      <xdr:col>15</xdr:col>
      <xdr:colOff>149225</xdr:colOff>
      <xdr:row>38</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経常収支比率は前年度と比較すると上昇し、類似団体平均を上回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る数値となった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。要因としては、主に観光施設等の指定管理料増加によるものであり、今後は経営状況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施設については廃止も検討し、物件費の削減に努める。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18</xdr:row>
      <xdr:rowOff>21844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56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38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47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142494</xdr:rowOff>
    </xdr:from>
    <xdr:to>
      <xdr:col>82</xdr:col>
      <xdr:colOff>158750</xdr:colOff>
      <xdr:row>18</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114571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扶助費は前年度と比較すると電力・ガス食料品等価格高騰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重点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支援給付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金、住民税非課税世帯等臨時特別給付金及び障害福祉サービス費の減少はあったが、新型コロナウイルス接種助成金に係る予防費が増加した事に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前年度とほぼ同率であった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。また、類似団体平均と比較すると下回っているため、今後も住民サービス低下の抑制と高齢化が進むことによる将来負担額の増加のバランスを考慮しながら、効果的な運営に努める。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40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その他については維持補修費と繰出金であり、前年度と比較すると公共施設等の維持補修費は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に伴う経常一般財源等の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た。また、介護給付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減により比率は下降した。今後も公共施設の老朽化に伴う維持補修費の増加や介護保険特別会計・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保特別会計・国保診療所特別会計の財政的悪化に伴う補填的な繰出金が多額になる事が懸念されるため、施設の統廃合及び転用、水道料金の適正化を図るとともに、経営の視点から見直しを図り、普通会計の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85852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04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140716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140716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23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236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41673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村社会福祉協議会・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地域活性化イベント実行委員会・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奈良広域消防組合に対する負担金及び補助金の増に伴い、経常収支比率は前年度と比較すると上昇した。また、類似団体平均と比較すると上回っているため、今後は補助金等の事業目的や公益性、社会ニーズに適応しているか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、不適当な場合は随時見直しを行い、廃止と抑制に努める。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449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38</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上昇傾向にあるために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ほぼ同率であった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。今後、更に大規模な施設整備事業に伴う公債費の増加が予想されるため、事業の緊急性・重要性・費用効果等を十分に検討しながら地方債の発行を抑制し、公債費の適正化に努める。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3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77</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41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111761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00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人件費・物件費・補助費等の増により公債費以外の経常経費も増加し、経常収支比率は前年度と比較して上昇した。また、類似団体平均と比較すると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上回っており、今後も引き続き、緊急性・必要性・事業効果を観点とし、住民サービスを低下させる事なく、プライマリーバランスの均衡を維持し適切な事業の実施に努める。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134620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51511"/>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257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257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79</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2103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158097</xdr:rowOff>
    </xdr:from>
    <xdr:to>
      <xdr:col>29</xdr:col>
      <xdr:colOff>127000</xdr:colOff>
      <xdr:row>13</xdr:row>
      <xdr:rowOff>1184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91672"/>
          <a:ext cx="647700" cy="18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1184</xdr:rowOff>
    </xdr:from>
    <xdr:to>
      <xdr:col>26</xdr:col>
      <xdr:colOff>50800</xdr:colOff>
      <xdr:row>13</xdr:row>
      <xdr:rowOff>16298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277659"/>
          <a:ext cx="698500" cy="1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16298</xdr:rowOff>
    </xdr:from>
    <xdr:to>
      <xdr:col>22</xdr:col>
      <xdr:colOff>114300</xdr:colOff>
      <xdr:row>13</xdr:row>
      <xdr:rowOff>57578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92773"/>
          <a:ext cx="698500" cy="4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57578</xdr:rowOff>
    </xdr:from>
    <xdr:to>
      <xdr:col>18</xdr:col>
      <xdr:colOff>177800</xdr:colOff>
      <xdr:row>13</xdr:row>
      <xdr:rowOff>96516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34053"/>
          <a:ext cx="698500" cy="3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107297</xdr:rowOff>
    </xdr:from>
    <xdr:to>
      <xdr:col>29</xdr:col>
      <xdr:colOff>177800</xdr:colOff>
      <xdr:row>12</xdr:row>
      <xdr:rowOff>37447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4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20309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121834</xdr:rowOff>
    </xdr:from>
    <xdr:to>
      <xdr:col>26</xdr:col>
      <xdr:colOff>101600</xdr:colOff>
      <xdr:row>13</xdr:row>
      <xdr:rowOff>51984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2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62161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199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136948</xdr:rowOff>
    </xdr:from>
    <xdr:to>
      <xdr:col>22</xdr:col>
      <xdr:colOff>165100</xdr:colOff>
      <xdr:row>13</xdr:row>
      <xdr:rowOff>67098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4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77275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1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6778</xdr:rowOff>
    </xdr:from>
    <xdr:to>
      <xdr:col>19</xdr:col>
      <xdr:colOff>38100</xdr:colOff>
      <xdr:row>13</xdr:row>
      <xdr:rowOff>108378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83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118555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5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45716</xdr:rowOff>
    </xdr:from>
    <xdr:to>
      <xdr:col>15</xdr:col>
      <xdr:colOff>101600</xdr:colOff>
      <xdr:row>13</xdr:row>
      <xdr:rowOff>147316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2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157493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9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341328</xdr:rowOff>
    </xdr:from>
    <xdr:to>
      <xdr:col>29</xdr:col>
      <xdr:colOff>127000</xdr:colOff>
      <xdr:row>35</xdr:row>
      <xdr:rowOff>28573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08778"/>
          <a:ext cx="647700" cy="30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28573</xdr:rowOff>
    </xdr:from>
    <xdr:to>
      <xdr:col>26</xdr:col>
      <xdr:colOff>50800</xdr:colOff>
      <xdr:row>35</xdr:row>
      <xdr:rowOff>264335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38923"/>
          <a:ext cx="698500" cy="23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264335</xdr:rowOff>
    </xdr:from>
    <xdr:to>
      <xdr:col>22</xdr:col>
      <xdr:colOff>114300</xdr:colOff>
      <xdr:row>35</xdr:row>
      <xdr:rowOff>301677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74685"/>
          <a:ext cx="698500" cy="3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301677</xdr:rowOff>
    </xdr:from>
    <xdr:to>
      <xdr:col>18</xdr:col>
      <xdr:colOff>177800</xdr:colOff>
      <xdr:row>35</xdr:row>
      <xdr:rowOff>316219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12027"/>
          <a:ext cx="698500" cy="14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290528</xdr:rowOff>
    </xdr:from>
    <xdr:to>
      <xdr:col>29</xdr:col>
      <xdr:colOff>177800</xdr:colOff>
      <xdr:row>35</xdr:row>
      <xdr:rowOff>49228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57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135605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320673</xdr:rowOff>
    </xdr:from>
    <xdr:to>
      <xdr:col>26</xdr:col>
      <xdr:colOff>101600</xdr:colOff>
      <xdr:row>35</xdr:row>
      <xdr:rowOff>79373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8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89549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5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213535</xdr:rowOff>
    </xdr:from>
    <xdr:to>
      <xdr:col>22</xdr:col>
      <xdr:colOff>165100</xdr:colOff>
      <xdr:row>35</xdr:row>
      <xdr:rowOff>315135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2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9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250877</xdr:rowOff>
    </xdr:from>
    <xdr:to>
      <xdr:col>19</xdr:col>
      <xdr:colOff>38100</xdr:colOff>
      <xdr:row>36</xdr:row>
      <xdr:rowOff>9577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19754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3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265419</xdr:rowOff>
    </xdr:from>
    <xdr:to>
      <xdr:col>15</xdr:col>
      <xdr:colOff>101600</xdr:colOff>
      <xdr:row>36</xdr:row>
      <xdr:rowOff>24119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7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34296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4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129091</xdr:rowOff>
    </xdr:from>
    <xdr:to>
      <xdr:col>24</xdr:col>
      <xdr:colOff>63500</xdr:colOff>
      <xdr:row>32</xdr:row>
      <xdr:rowOff>87855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444041"/>
          <a:ext cx="838200" cy="1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87855</xdr:rowOff>
    </xdr:from>
    <xdr:to>
      <xdr:col>19</xdr:col>
      <xdr:colOff>177800</xdr:colOff>
      <xdr:row>32</xdr:row>
      <xdr:rowOff>142665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574255"/>
          <a:ext cx="889000" cy="5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142665</xdr:rowOff>
    </xdr:from>
    <xdr:to>
      <xdr:col>15</xdr:col>
      <xdr:colOff>50800</xdr:colOff>
      <xdr:row>32</xdr:row>
      <xdr:rowOff>169268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629065"/>
          <a:ext cx="8890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169268</xdr:rowOff>
    </xdr:from>
    <xdr:to>
      <xdr:col>10</xdr:col>
      <xdr:colOff>114300</xdr:colOff>
      <xdr:row>33</xdr:row>
      <xdr:rowOff>45866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655668"/>
          <a:ext cx="889000" cy="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78291</xdr:rowOff>
    </xdr:from>
    <xdr:to>
      <xdr:col>24</xdr:col>
      <xdr:colOff>114300</xdr:colOff>
      <xdr:row>32</xdr:row>
      <xdr:rowOff>8441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101168</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44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37055</xdr:rowOff>
    </xdr:from>
    <xdr:to>
      <xdr:col>20</xdr:col>
      <xdr:colOff>38100</xdr:colOff>
      <xdr:row>32</xdr:row>
      <xdr:rowOff>138655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5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155182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9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91865</xdr:rowOff>
    </xdr:from>
    <xdr:to>
      <xdr:col>15</xdr:col>
      <xdr:colOff>101600</xdr:colOff>
      <xdr:row>33</xdr:row>
      <xdr:rowOff>22015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57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38542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35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118468</xdr:rowOff>
    </xdr:from>
    <xdr:to>
      <xdr:col>10</xdr:col>
      <xdr:colOff>165100</xdr:colOff>
      <xdr:row>33</xdr:row>
      <xdr:rowOff>48618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60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65145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38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166516</xdr:rowOff>
    </xdr:from>
    <xdr:to>
      <xdr:col>6</xdr:col>
      <xdr:colOff>38100</xdr:colOff>
      <xdr:row>33</xdr:row>
      <xdr:rowOff>96666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6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113193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4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99096</xdr:rowOff>
    </xdr:from>
    <xdr:to>
      <xdr:col>24</xdr:col>
      <xdr:colOff>63500</xdr:colOff>
      <xdr:row>57</xdr:row>
      <xdr:rowOff>12061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0296"/>
          <a:ext cx="838200" cy="8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12061</xdr:rowOff>
    </xdr:from>
    <xdr:to>
      <xdr:col>19</xdr:col>
      <xdr:colOff>177800</xdr:colOff>
      <xdr:row>57</xdr:row>
      <xdr:rowOff>49138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84711"/>
          <a:ext cx="8890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49138</xdr:rowOff>
    </xdr:from>
    <xdr:to>
      <xdr:col>15</xdr:col>
      <xdr:colOff>50800</xdr:colOff>
      <xdr:row>57</xdr:row>
      <xdr:rowOff>56269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21788"/>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56269</xdr:rowOff>
    </xdr:from>
    <xdr:to>
      <xdr:col>10</xdr:col>
      <xdr:colOff>114300</xdr:colOff>
      <xdr:row>57</xdr:row>
      <xdr:rowOff>86915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8919"/>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48296</xdr:rowOff>
    </xdr:from>
    <xdr:to>
      <xdr:col>24</xdr:col>
      <xdr:colOff>114300</xdr:colOff>
      <xdr:row>56</xdr:row>
      <xdr:rowOff>149896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71173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0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132711</xdr:rowOff>
    </xdr:from>
    <xdr:to>
      <xdr:col>20</xdr:col>
      <xdr:colOff>38100</xdr:colOff>
      <xdr:row>57</xdr:row>
      <xdr:rowOff>62861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79388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0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169788</xdr:rowOff>
    </xdr:from>
    <xdr:to>
      <xdr:col>15</xdr:col>
      <xdr:colOff>101600</xdr:colOff>
      <xdr:row>57</xdr:row>
      <xdr:rowOff>99938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116465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4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5469</xdr:rowOff>
    </xdr:from>
    <xdr:to>
      <xdr:col>10</xdr:col>
      <xdr:colOff>165100</xdr:colOff>
      <xdr:row>57</xdr:row>
      <xdr:rowOff>107069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123596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36115</xdr:rowOff>
    </xdr:from>
    <xdr:to>
      <xdr:col>6</xdr:col>
      <xdr:colOff>38100</xdr:colOff>
      <xdr:row>57</xdr:row>
      <xdr:rowOff>137715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0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154242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8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168241</xdr:rowOff>
    </xdr:from>
    <xdr:to>
      <xdr:col>24</xdr:col>
      <xdr:colOff>63500</xdr:colOff>
      <xdr:row>78</xdr:row>
      <xdr:rowOff>14396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69891"/>
          <a:ext cx="838200" cy="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168241</xdr:rowOff>
    </xdr:from>
    <xdr:to>
      <xdr:col>19</xdr:col>
      <xdr:colOff>177800</xdr:colOff>
      <xdr:row>78</xdr:row>
      <xdr:rowOff>64094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9891"/>
          <a:ext cx="889000" cy="6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38171</xdr:rowOff>
    </xdr:from>
    <xdr:to>
      <xdr:col>15</xdr:col>
      <xdr:colOff>50800</xdr:colOff>
      <xdr:row>78</xdr:row>
      <xdr:rowOff>64094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1271"/>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38171</xdr:rowOff>
    </xdr:from>
    <xdr:to>
      <xdr:col>10</xdr:col>
      <xdr:colOff>114300</xdr:colOff>
      <xdr:row>78</xdr:row>
      <xdr:rowOff>39711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1271"/>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135046</xdr:rowOff>
    </xdr:from>
    <xdr:to>
      <xdr:col>24</xdr:col>
      <xdr:colOff>114300</xdr:colOff>
      <xdr:row>78</xdr:row>
      <xdr:rowOff>65196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157923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117441</xdr:rowOff>
    </xdr:from>
    <xdr:to>
      <xdr:col>20</xdr:col>
      <xdr:colOff>38100</xdr:colOff>
      <xdr:row>78</xdr:row>
      <xdr:rowOff>47591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64118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9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13294</xdr:rowOff>
    </xdr:from>
    <xdr:to>
      <xdr:col>15</xdr:col>
      <xdr:colOff>101600</xdr:colOff>
      <xdr:row>78</xdr:row>
      <xdr:rowOff>114894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131421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158821</xdr:rowOff>
    </xdr:from>
    <xdr:to>
      <xdr:col>10</xdr:col>
      <xdr:colOff>165100</xdr:colOff>
      <xdr:row>78</xdr:row>
      <xdr:rowOff>88971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105498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160361</xdr:rowOff>
    </xdr:from>
    <xdr:to>
      <xdr:col>6</xdr:col>
      <xdr:colOff>38100</xdr:colOff>
      <xdr:row>78</xdr:row>
      <xdr:rowOff>90511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107038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144737</xdr:rowOff>
    </xdr:from>
    <xdr:to>
      <xdr:col>24</xdr:col>
      <xdr:colOff>63500</xdr:colOff>
      <xdr:row>96</xdr:row>
      <xdr:rowOff>41089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32487"/>
          <a:ext cx="8382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144737</xdr:rowOff>
    </xdr:from>
    <xdr:to>
      <xdr:col>19</xdr:col>
      <xdr:colOff>177800</xdr:colOff>
      <xdr:row>96</xdr:row>
      <xdr:rowOff>126388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2487"/>
          <a:ext cx="889000" cy="1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19989</xdr:rowOff>
    </xdr:from>
    <xdr:to>
      <xdr:col>15</xdr:col>
      <xdr:colOff>50800</xdr:colOff>
      <xdr:row>96</xdr:row>
      <xdr:rowOff>126388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79189"/>
          <a:ext cx="889000" cy="1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19989</xdr:rowOff>
    </xdr:from>
    <xdr:to>
      <xdr:col>10</xdr:col>
      <xdr:colOff>114300</xdr:colOff>
      <xdr:row>96</xdr:row>
      <xdr:rowOff>171056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79189"/>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161739</xdr:rowOff>
    </xdr:from>
    <xdr:to>
      <xdr:col>24</xdr:col>
      <xdr:colOff>114300</xdr:colOff>
      <xdr:row>96</xdr:row>
      <xdr:rowOff>91889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140166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93937</xdr:rowOff>
    </xdr:from>
    <xdr:to>
      <xdr:col>20</xdr:col>
      <xdr:colOff>38100</xdr:colOff>
      <xdr:row>96</xdr:row>
      <xdr:rowOff>24087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15214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75588</xdr:rowOff>
    </xdr:from>
    <xdr:to>
      <xdr:col>15</xdr:col>
      <xdr:colOff>101600</xdr:colOff>
      <xdr:row>97</xdr:row>
      <xdr:rowOff>5738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140639</xdr:rowOff>
    </xdr:from>
    <xdr:to>
      <xdr:col>10</xdr:col>
      <xdr:colOff>165100</xdr:colOff>
      <xdr:row>96</xdr:row>
      <xdr:rowOff>70789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61916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120256</xdr:rowOff>
    </xdr:from>
    <xdr:to>
      <xdr:col>6</xdr:col>
      <xdr:colOff>38100</xdr:colOff>
      <xdr:row>97</xdr:row>
      <xdr:rowOff>50406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150070</xdr:rowOff>
    </xdr:from>
    <xdr:to>
      <xdr:col>55</xdr:col>
      <xdr:colOff>0</xdr:colOff>
      <xdr:row>36</xdr:row>
      <xdr:rowOff>8990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50820"/>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8990</xdr:rowOff>
    </xdr:from>
    <xdr:to>
      <xdr:col>50</xdr:col>
      <xdr:colOff>114300</xdr:colOff>
      <xdr:row>36</xdr:row>
      <xdr:rowOff>103624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81190"/>
          <a:ext cx="889000" cy="9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103624</xdr:rowOff>
    </xdr:from>
    <xdr:to>
      <xdr:col>45</xdr:col>
      <xdr:colOff>177800</xdr:colOff>
      <xdr:row>36</xdr:row>
      <xdr:rowOff>139052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75824"/>
          <a:ext cx="889000" cy="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163840</xdr:rowOff>
    </xdr:from>
    <xdr:to>
      <xdr:col>41</xdr:col>
      <xdr:colOff>50800</xdr:colOff>
      <xdr:row>36</xdr:row>
      <xdr:rowOff>139052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64590"/>
          <a:ext cx="889000" cy="1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99270</xdr:rowOff>
    </xdr:from>
    <xdr:to>
      <xdr:col>55</xdr:col>
      <xdr:colOff>50800</xdr:colOff>
      <xdr:row>36</xdr:row>
      <xdr:rowOff>29420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122147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5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129640</xdr:rowOff>
    </xdr:from>
    <xdr:to>
      <xdr:col>50</xdr:col>
      <xdr:colOff>165100</xdr:colOff>
      <xdr:row>36</xdr:row>
      <xdr:rowOff>59790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76317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0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52824</xdr:rowOff>
    </xdr:from>
    <xdr:to>
      <xdr:col>46</xdr:col>
      <xdr:colOff>38100</xdr:colOff>
      <xdr:row>36</xdr:row>
      <xdr:rowOff>154424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170951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0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88252</xdr:rowOff>
    </xdr:from>
    <xdr:to>
      <xdr:col>41</xdr:col>
      <xdr:colOff>101600</xdr:colOff>
      <xdr:row>37</xdr:row>
      <xdr:rowOff>18402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34929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3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113040</xdr:rowOff>
    </xdr:from>
    <xdr:to>
      <xdr:col>36</xdr:col>
      <xdr:colOff>165100</xdr:colOff>
      <xdr:row>36</xdr:row>
      <xdr:rowOff>43190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59717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8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94311</xdr:rowOff>
    </xdr:from>
    <xdr:to>
      <xdr:col>55</xdr:col>
      <xdr:colOff>0</xdr:colOff>
      <xdr:row>58</xdr:row>
      <xdr:rowOff>17035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6961"/>
          <a:ext cx="838200" cy="9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46036</xdr:rowOff>
    </xdr:from>
    <xdr:to>
      <xdr:col>50</xdr:col>
      <xdr:colOff>114300</xdr:colOff>
      <xdr:row>57</xdr:row>
      <xdr:rowOff>94311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8686"/>
          <a:ext cx="889000" cy="4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46036</xdr:rowOff>
    </xdr:from>
    <xdr:to>
      <xdr:col>45</xdr:col>
      <xdr:colOff>177800</xdr:colOff>
      <xdr:row>58</xdr:row>
      <xdr:rowOff>103259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8686"/>
          <a:ext cx="889000" cy="2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87688</xdr:rowOff>
    </xdr:from>
    <xdr:to>
      <xdr:col>41</xdr:col>
      <xdr:colOff>50800</xdr:colOff>
      <xdr:row>58</xdr:row>
      <xdr:rowOff>103259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0338"/>
          <a:ext cx="889000" cy="1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137685</xdr:rowOff>
    </xdr:from>
    <xdr:to>
      <xdr:col>55</xdr:col>
      <xdr:colOff>50800</xdr:colOff>
      <xdr:row>58</xdr:row>
      <xdr:rowOff>67835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160562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43511</xdr:rowOff>
    </xdr:from>
    <xdr:to>
      <xdr:col>50</xdr:col>
      <xdr:colOff>165100</xdr:colOff>
      <xdr:row>57</xdr:row>
      <xdr:rowOff>145111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161638</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591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166686</xdr:rowOff>
    </xdr:from>
    <xdr:to>
      <xdr:col>46</xdr:col>
      <xdr:colOff>38100</xdr:colOff>
      <xdr:row>57</xdr:row>
      <xdr:rowOff>96836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113363</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5431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52459</xdr:rowOff>
    </xdr:from>
    <xdr:to>
      <xdr:col>41</xdr:col>
      <xdr:colOff>101600</xdr:colOff>
      <xdr:row>58</xdr:row>
      <xdr:rowOff>154059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170586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36888</xdr:rowOff>
    </xdr:from>
    <xdr:to>
      <xdr:col>36</xdr:col>
      <xdr:colOff>165100</xdr:colOff>
      <xdr:row>57</xdr:row>
      <xdr:rowOff>138488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155015</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584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89633</xdr:rowOff>
    </xdr:from>
    <xdr:to>
      <xdr:col>55</xdr:col>
      <xdr:colOff>0</xdr:colOff>
      <xdr:row>78</xdr:row>
      <xdr:rowOff>5595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19833"/>
          <a:ext cx="838200" cy="25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5931</xdr:rowOff>
    </xdr:from>
    <xdr:to>
      <xdr:col>50</xdr:col>
      <xdr:colOff>114300</xdr:colOff>
      <xdr:row>76</xdr:row>
      <xdr:rowOff>89633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64681"/>
          <a:ext cx="889000" cy="25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5931</xdr:rowOff>
    </xdr:from>
    <xdr:to>
      <xdr:col>45</xdr:col>
      <xdr:colOff>177800</xdr:colOff>
      <xdr:row>78</xdr:row>
      <xdr:rowOff>149675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864681"/>
          <a:ext cx="889000" cy="65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149675</xdr:rowOff>
    </xdr:from>
    <xdr:to>
      <xdr:col>41</xdr:col>
      <xdr:colOff>50800</xdr:colOff>
      <xdr:row>79</xdr:row>
      <xdr:rowOff>17955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2775"/>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126245</xdr:rowOff>
    </xdr:from>
    <xdr:to>
      <xdr:col>55</xdr:col>
      <xdr:colOff>50800</xdr:colOff>
      <xdr:row>78</xdr:row>
      <xdr:rowOff>56395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149122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38833</xdr:rowOff>
    </xdr:from>
    <xdr:to>
      <xdr:col>50</xdr:col>
      <xdr:colOff>165100</xdr:colOff>
      <xdr:row>76</xdr:row>
      <xdr:rowOff>140433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156960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4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126581</xdr:rowOff>
    </xdr:from>
    <xdr:to>
      <xdr:col>46</xdr:col>
      <xdr:colOff>38100</xdr:colOff>
      <xdr:row>75</xdr:row>
      <xdr:rowOff>56731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73258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8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98875</xdr:rowOff>
    </xdr:from>
    <xdr:to>
      <xdr:col>41</xdr:col>
      <xdr:colOff>101600</xdr:colOff>
      <xdr:row>79</xdr:row>
      <xdr:rowOff>29025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20152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138605</xdr:rowOff>
    </xdr:from>
    <xdr:to>
      <xdr:col>36</xdr:col>
      <xdr:colOff>165100</xdr:colOff>
      <xdr:row>79</xdr:row>
      <xdr:rowOff>68755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59882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9598</xdr:rowOff>
    </xdr:from>
    <xdr:to>
      <xdr:col>55</xdr:col>
      <xdr:colOff>0</xdr:colOff>
      <xdr:row>97</xdr:row>
      <xdr:rowOff>44865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40248"/>
          <a:ext cx="838200" cy="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9598</xdr:rowOff>
    </xdr:from>
    <xdr:to>
      <xdr:col>50</xdr:col>
      <xdr:colOff>114300</xdr:colOff>
      <xdr:row>97</xdr:row>
      <xdr:rowOff>35361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40248"/>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35361</xdr:rowOff>
    </xdr:from>
    <xdr:to>
      <xdr:col>45</xdr:col>
      <xdr:colOff>177800</xdr:colOff>
      <xdr:row>97</xdr:row>
      <xdr:rowOff>107989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6011"/>
          <a:ext cx="889000" cy="7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55704</xdr:rowOff>
    </xdr:from>
    <xdr:to>
      <xdr:col>41</xdr:col>
      <xdr:colOff>50800</xdr:colOff>
      <xdr:row>97</xdr:row>
      <xdr:rowOff>107989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14904"/>
          <a:ext cx="889000" cy="2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165515</xdr:rowOff>
    </xdr:from>
    <xdr:to>
      <xdr:col>55</xdr:col>
      <xdr:colOff>50800</xdr:colOff>
      <xdr:row>97</xdr:row>
      <xdr:rowOff>95665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16942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130248</xdr:rowOff>
    </xdr:from>
    <xdr:to>
      <xdr:col>50</xdr:col>
      <xdr:colOff>165100</xdr:colOff>
      <xdr:row>97</xdr:row>
      <xdr:rowOff>60398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76925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6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156011</xdr:rowOff>
    </xdr:from>
    <xdr:to>
      <xdr:col>46</xdr:col>
      <xdr:colOff>38100</xdr:colOff>
      <xdr:row>97</xdr:row>
      <xdr:rowOff>86161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102688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9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57189</xdr:rowOff>
    </xdr:from>
    <xdr:to>
      <xdr:col>41</xdr:col>
      <xdr:colOff>101600</xdr:colOff>
      <xdr:row>97</xdr:row>
      <xdr:rowOff>158789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3866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6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4904</xdr:rowOff>
    </xdr:from>
    <xdr:to>
      <xdr:col>36</xdr:col>
      <xdr:colOff>165100</xdr:colOff>
      <xdr:row>96</xdr:row>
      <xdr:rowOff>106504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123031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3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104534</xdr:rowOff>
    </xdr:from>
    <xdr:to>
      <xdr:col>85</xdr:col>
      <xdr:colOff>127000</xdr:colOff>
      <xdr:row>36</xdr:row>
      <xdr:rowOff>164560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105284"/>
          <a:ext cx="838200" cy="2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164560</xdr:rowOff>
    </xdr:from>
    <xdr:to>
      <xdr:col>81</xdr:col>
      <xdr:colOff>50800</xdr:colOff>
      <xdr:row>38</xdr:row>
      <xdr:rowOff>95417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36760"/>
          <a:ext cx="889000" cy="27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95417</xdr:rowOff>
    </xdr:from>
    <xdr:to>
      <xdr:col>76</xdr:col>
      <xdr:colOff>114300</xdr:colOff>
      <xdr:row>38</xdr:row>
      <xdr:rowOff>138240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10517"/>
          <a:ext cx="889000" cy="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11029</xdr:rowOff>
    </xdr:from>
    <xdr:to>
      <xdr:col>71</xdr:col>
      <xdr:colOff>177800</xdr:colOff>
      <xdr:row>38</xdr:row>
      <xdr:rowOff>138240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54679"/>
          <a:ext cx="889000" cy="29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53734</xdr:rowOff>
    </xdr:from>
    <xdr:to>
      <xdr:col>85</xdr:col>
      <xdr:colOff>177800</xdr:colOff>
      <xdr:row>35</xdr:row>
      <xdr:rowOff>155334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0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76611</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90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113760</xdr:rowOff>
    </xdr:from>
    <xdr:to>
      <xdr:col>81</xdr:col>
      <xdr:colOff>101600</xdr:colOff>
      <xdr:row>37</xdr:row>
      <xdr:rowOff>43910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60437</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06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44617</xdr:rowOff>
    </xdr:from>
    <xdr:to>
      <xdr:col>76</xdr:col>
      <xdr:colOff>165100</xdr:colOff>
      <xdr:row>38</xdr:row>
      <xdr:rowOff>146217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162743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87440</xdr:rowOff>
    </xdr:from>
    <xdr:to>
      <xdr:col>72</xdr:col>
      <xdr:colOff>38100</xdr:colOff>
      <xdr:row>39</xdr:row>
      <xdr:rowOff>17590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8717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131679</xdr:rowOff>
    </xdr:from>
    <xdr:to>
      <xdr:col>67</xdr:col>
      <xdr:colOff>101600</xdr:colOff>
      <xdr:row>37</xdr:row>
      <xdr:rowOff>61829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78356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148646</xdr:rowOff>
    </xdr:from>
    <xdr:to>
      <xdr:col>85</xdr:col>
      <xdr:colOff>127000</xdr:colOff>
      <xdr:row>74</xdr:row>
      <xdr:rowOff>39463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664496"/>
          <a:ext cx="838200" cy="6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39463</xdr:rowOff>
    </xdr:from>
    <xdr:to>
      <xdr:col>81</xdr:col>
      <xdr:colOff>50800</xdr:colOff>
      <xdr:row>74</xdr:row>
      <xdr:rowOff>164515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726763"/>
          <a:ext cx="889000" cy="12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164515</xdr:rowOff>
    </xdr:from>
    <xdr:to>
      <xdr:col>76</xdr:col>
      <xdr:colOff>114300</xdr:colOff>
      <xdr:row>75</xdr:row>
      <xdr:rowOff>30376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85181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30376</xdr:rowOff>
    </xdr:from>
    <xdr:to>
      <xdr:col>71</xdr:col>
      <xdr:colOff>177800</xdr:colOff>
      <xdr:row>75</xdr:row>
      <xdr:rowOff>83310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889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97846</xdr:rowOff>
    </xdr:from>
    <xdr:to>
      <xdr:col>85</xdr:col>
      <xdr:colOff>177800</xdr:colOff>
      <xdr:row>74</xdr:row>
      <xdr:rowOff>27996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120723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6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160113</xdr:rowOff>
    </xdr:from>
    <xdr:to>
      <xdr:col>81</xdr:col>
      <xdr:colOff>101600</xdr:colOff>
      <xdr:row>74</xdr:row>
      <xdr:rowOff>90263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6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106790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4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113715</xdr:rowOff>
    </xdr:from>
    <xdr:to>
      <xdr:col>76</xdr:col>
      <xdr:colOff>165100</xdr:colOff>
      <xdr:row>75</xdr:row>
      <xdr:rowOff>43865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60392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5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151026</xdr:rowOff>
    </xdr:from>
    <xdr:to>
      <xdr:col>72</xdr:col>
      <xdr:colOff>38100</xdr:colOff>
      <xdr:row>75</xdr:row>
      <xdr:rowOff>81176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97703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61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32510</xdr:rowOff>
    </xdr:from>
    <xdr:to>
      <xdr:col>67</xdr:col>
      <xdr:colOff>101600</xdr:colOff>
      <xdr:row>75</xdr:row>
      <xdr:rowOff>134110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150637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66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135888</xdr:rowOff>
    </xdr:from>
    <xdr:to>
      <xdr:col>85</xdr:col>
      <xdr:colOff>127000</xdr:colOff>
      <xdr:row>96</xdr:row>
      <xdr:rowOff>143624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95088"/>
          <a:ext cx="8382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143624</xdr:rowOff>
    </xdr:from>
    <xdr:to>
      <xdr:col>81</xdr:col>
      <xdr:colOff>50800</xdr:colOff>
      <xdr:row>97</xdr:row>
      <xdr:rowOff>17441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602824"/>
          <a:ext cx="889000" cy="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17441</xdr:rowOff>
    </xdr:from>
    <xdr:to>
      <xdr:col>76</xdr:col>
      <xdr:colOff>114300</xdr:colOff>
      <xdr:row>97</xdr:row>
      <xdr:rowOff>56317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48091"/>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126239</xdr:rowOff>
    </xdr:from>
    <xdr:to>
      <xdr:col>71</xdr:col>
      <xdr:colOff>177800</xdr:colOff>
      <xdr:row>97</xdr:row>
      <xdr:rowOff>56317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85439"/>
          <a:ext cx="889000" cy="10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85088</xdr:rowOff>
    </xdr:from>
    <xdr:to>
      <xdr:col>85</xdr:col>
      <xdr:colOff>177800</xdr:colOff>
      <xdr:row>97</xdr:row>
      <xdr:rowOff>15238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107965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9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92824</xdr:rowOff>
    </xdr:from>
    <xdr:to>
      <xdr:col>81</xdr:col>
      <xdr:colOff>101600</xdr:colOff>
      <xdr:row>97</xdr:row>
      <xdr:rowOff>22974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39501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2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138091</xdr:rowOff>
    </xdr:from>
    <xdr:to>
      <xdr:col>76</xdr:col>
      <xdr:colOff>165100</xdr:colOff>
      <xdr:row>97</xdr:row>
      <xdr:rowOff>68241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84768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7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5517</xdr:rowOff>
    </xdr:from>
    <xdr:to>
      <xdr:col>72</xdr:col>
      <xdr:colOff>38100</xdr:colOff>
      <xdr:row>97</xdr:row>
      <xdr:rowOff>107117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123644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1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75439</xdr:rowOff>
    </xdr:from>
    <xdr:to>
      <xdr:col>67</xdr:col>
      <xdr:colOff>101600</xdr:colOff>
      <xdr:row>97</xdr:row>
      <xdr:rowOff>5589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22116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0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89571</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5121"/>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60033</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5583"/>
          <a:ext cx="889000" cy="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60033</xdr:rowOff>
    </xdr:from>
    <xdr:to>
      <xdr:col>107</xdr:col>
      <xdr:colOff>50800</xdr:colOff>
      <xdr:row>59</xdr:row>
      <xdr:rowOff>61519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558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49795</xdr:rowOff>
    </xdr:from>
    <xdr:to>
      <xdr:col>102</xdr:col>
      <xdr:colOff>114300</xdr:colOff>
      <xdr:row>59</xdr:row>
      <xdr:rowOff>61519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5345"/>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38771</xdr:rowOff>
    </xdr:from>
    <xdr:to>
      <xdr:col>116</xdr:col>
      <xdr:colOff>114300</xdr:colOff>
      <xdr:row>59</xdr:row>
      <xdr:rowOff>140371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9233</xdr:rowOff>
    </xdr:from>
    <xdr:to>
      <xdr:col>107</xdr:col>
      <xdr:colOff>101600</xdr:colOff>
      <xdr:row>59</xdr:row>
      <xdr:rowOff>110833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101960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1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10719</xdr:rowOff>
    </xdr:from>
    <xdr:to>
      <xdr:col>102</xdr:col>
      <xdr:colOff>165100</xdr:colOff>
      <xdr:row>59</xdr:row>
      <xdr:rowOff>112319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103446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170445</xdr:rowOff>
    </xdr:from>
    <xdr:to>
      <xdr:col>98</xdr:col>
      <xdr:colOff>38100</xdr:colOff>
      <xdr:row>59</xdr:row>
      <xdr:rowOff>100595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91722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138564</xdr:rowOff>
    </xdr:from>
    <xdr:to>
      <xdr:col>116</xdr:col>
      <xdr:colOff>63500</xdr:colOff>
      <xdr:row>75</xdr:row>
      <xdr:rowOff>112044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25864"/>
          <a:ext cx="838200" cy="1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108047</xdr:rowOff>
    </xdr:from>
    <xdr:to>
      <xdr:col>111</xdr:col>
      <xdr:colOff>177800</xdr:colOff>
      <xdr:row>74</xdr:row>
      <xdr:rowOff>138564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95347"/>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108047</xdr:rowOff>
    </xdr:from>
    <xdr:to>
      <xdr:col>107</xdr:col>
      <xdr:colOff>50800</xdr:colOff>
      <xdr:row>75</xdr:row>
      <xdr:rowOff>91374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95347"/>
          <a:ext cx="889000" cy="1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130046</xdr:rowOff>
    </xdr:from>
    <xdr:to>
      <xdr:col>102</xdr:col>
      <xdr:colOff>114300</xdr:colOff>
      <xdr:row>75</xdr:row>
      <xdr:rowOff>91374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17346"/>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61244</xdr:rowOff>
    </xdr:from>
    <xdr:to>
      <xdr:col>116</xdr:col>
      <xdr:colOff>114300</xdr:colOff>
      <xdr:row>75</xdr:row>
      <xdr:rowOff>162843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19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84121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87764</xdr:rowOff>
    </xdr:from>
    <xdr:to>
      <xdr:col>112</xdr:col>
      <xdr:colOff>38100</xdr:colOff>
      <xdr:row>75</xdr:row>
      <xdr:rowOff>17914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34441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57247</xdr:rowOff>
    </xdr:from>
    <xdr:to>
      <xdr:col>107</xdr:col>
      <xdr:colOff>101600</xdr:colOff>
      <xdr:row>74</xdr:row>
      <xdr:rowOff>158847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3924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1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40574</xdr:rowOff>
    </xdr:from>
    <xdr:to>
      <xdr:col>102</xdr:col>
      <xdr:colOff>165100</xdr:colOff>
      <xdr:row>75</xdr:row>
      <xdr:rowOff>142174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158701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79246</xdr:rowOff>
    </xdr:from>
    <xdr:to>
      <xdr:col>98</xdr:col>
      <xdr:colOff>38100</xdr:colOff>
      <xdr:row>75</xdr:row>
      <xdr:rowOff>9396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25923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4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会計年度任用職員賞与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伴い増加、物件費は観光施設等の指定管理料増により増加、維持補修費は公共施設等の修繕料の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、扶助費は電力・ガス食料品等価格高騰重点支援給付金事業の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、補助費等は協議会等への負担金及び補助金の増等により増加、普通建設事業費は施設等新設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及び更新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事業費の減等により減少、災害復旧事業費は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令和５年台風７号及び同年梅雨前線豪雨等により被災した林道災害復旧事業費の増により増加、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より元金償還の開始のあった大型事業の一般補助施設整備事業債及び緊急防災・減災事業債の継続償還による公債費の平年増加、また、令和６年度より元金償還の開始のあった過疎対策事業債による元利償還金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積立金は財政調整基金積立金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、減債基金積立金、公共施設基金積立金及び森林環境譲与税基金積立金の増により増加、繰出金は、介護保険特別会計・国保診療所特別会計への繰出金の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事業費の増加に伴い住民一人当たりのコストは上昇しているが、人件費・物件費・補助費等は人口減少の影響もある。費目の大半において類似団体を上回っているのは、人口が少ない事が主な要因である。近年、観光施設等の改修及び整備等の大型の整備事業が集中した事により地方債現在高が増加した影響で公債費は年々上昇し、類似団体を上回っているが、交付税措置率の高い辺地対策事業債や過疎対策事業債等が主であるため、実質公債比率は類似団体を平均を下回っている。令和７年度～令和８年度には引き続き保健体育施設の整備及び義務教育学校の長寿命化改修等事業の借入を行うため、公債費は今後も上昇する事が予想される。したがって、今後は地方債の新規発行を伴う普通建設事業を抑制し、公債費の減少に努める必要がある。また、一般社団法人への派遣職員の復帰による職員数の適正化による人件費の抑制、事務事業の見直し及び事業の緊急性・重要性・費用効果等を十分に検討し、コスト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15656</xdr:rowOff>
    </xdr:from>
    <xdr:to>
      <xdr:col>24</xdr:col>
      <xdr:colOff>63500</xdr:colOff>
      <xdr:row>34</xdr:row>
      <xdr:rowOff>143172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844956"/>
          <a:ext cx="838200" cy="1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143172</xdr:rowOff>
    </xdr:from>
    <xdr:to>
      <xdr:col>19</xdr:col>
      <xdr:colOff>177800</xdr:colOff>
      <xdr:row>34</xdr:row>
      <xdr:rowOff>158202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72472"/>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158202</xdr:rowOff>
    </xdr:from>
    <xdr:to>
      <xdr:col>15</xdr:col>
      <xdr:colOff>50800</xdr:colOff>
      <xdr:row>35</xdr:row>
      <xdr:rowOff>28029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87502"/>
          <a:ext cx="889000" cy="4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119055</xdr:rowOff>
    </xdr:from>
    <xdr:to>
      <xdr:col>10</xdr:col>
      <xdr:colOff>114300</xdr:colOff>
      <xdr:row>35</xdr:row>
      <xdr:rowOff>28029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948355"/>
          <a:ext cx="889000" cy="8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136306</xdr:rowOff>
    </xdr:from>
    <xdr:to>
      <xdr:col>24</xdr:col>
      <xdr:colOff>114300</xdr:colOff>
      <xdr:row>34</xdr:row>
      <xdr:rowOff>66456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7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159183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64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92372</xdr:rowOff>
    </xdr:from>
    <xdr:to>
      <xdr:col>20</xdr:col>
      <xdr:colOff>38100</xdr:colOff>
      <xdr:row>35</xdr:row>
      <xdr:rowOff>22522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39049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9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107402</xdr:rowOff>
    </xdr:from>
    <xdr:to>
      <xdr:col>15</xdr:col>
      <xdr:colOff>101600</xdr:colOff>
      <xdr:row>35</xdr:row>
      <xdr:rowOff>37552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54079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7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148679</xdr:rowOff>
    </xdr:from>
    <xdr:to>
      <xdr:col>10</xdr:col>
      <xdr:colOff>165100</xdr:colOff>
      <xdr:row>35</xdr:row>
      <xdr:rowOff>78829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95356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68255</xdr:rowOff>
    </xdr:from>
    <xdr:to>
      <xdr:col>6</xdr:col>
      <xdr:colOff>38100</xdr:colOff>
      <xdr:row>34</xdr:row>
      <xdr:rowOff>169855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14932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6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1454</xdr:rowOff>
    </xdr:from>
    <xdr:to>
      <xdr:col>24</xdr:col>
      <xdr:colOff>63500</xdr:colOff>
      <xdr:row>55</xdr:row>
      <xdr:rowOff>61038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31204"/>
          <a:ext cx="838200" cy="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146881</xdr:rowOff>
    </xdr:from>
    <xdr:to>
      <xdr:col>19</xdr:col>
      <xdr:colOff>177800</xdr:colOff>
      <xdr:row>55</xdr:row>
      <xdr:rowOff>1454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05181"/>
          <a:ext cx="8890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146881</xdr:rowOff>
    </xdr:from>
    <xdr:to>
      <xdr:col>15</xdr:col>
      <xdr:colOff>50800</xdr:colOff>
      <xdr:row>55</xdr:row>
      <xdr:rowOff>162423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05181"/>
          <a:ext cx="889000" cy="1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76214</xdr:rowOff>
    </xdr:from>
    <xdr:to>
      <xdr:col>10</xdr:col>
      <xdr:colOff>114300</xdr:colOff>
      <xdr:row>55</xdr:row>
      <xdr:rowOff>162423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05964"/>
          <a:ext cx="889000" cy="8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10238</xdr:rowOff>
    </xdr:from>
    <xdr:to>
      <xdr:col>24</xdr:col>
      <xdr:colOff>114300</xdr:colOff>
      <xdr:row>55</xdr:row>
      <xdr:rowOff>111838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33115</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91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122104</xdr:rowOff>
    </xdr:from>
    <xdr:to>
      <xdr:col>20</xdr:col>
      <xdr:colOff>38100</xdr:colOff>
      <xdr:row>55</xdr:row>
      <xdr:rowOff>52254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68781</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155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96081</xdr:rowOff>
    </xdr:from>
    <xdr:to>
      <xdr:col>15</xdr:col>
      <xdr:colOff>101600</xdr:colOff>
      <xdr:row>55</xdr:row>
      <xdr:rowOff>26231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42758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129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111623</xdr:rowOff>
    </xdr:from>
    <xdr:to>
      <xdr:col>10</xdr:col>
      <xdr:colOff>165100</xdr:colOff>
      <xdr:row>56</xdr:row>
      <xdr:rowOff>41773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4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58300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316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25414</xdr:rowOff>
    </xdr:from>
    <xdr:to>
      <xdr:col>6</xdr:col>
      <xdr:colOff>38100</xdr:colOff>
      <xdr:row>55</xdr:row>
      <xdr:rowOff>127014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5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143541</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230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164661</xdr:rowOff>
    </xdr:from>
    <xdr:to>
      <xdr:col>24</xdr:col>
      <xdr:colOff>63500</xdr:colOff>
      <xdr:row>76</xdr:row>
      <xdr:rowOff>63753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3411"/>
          <a:ext cx="838200" cy="7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57761</xdr:rowOff>
    </xdr:from>
    <xdr:to>
      <xdr:col>19</xdr:col>
      <xdr:colOff>177800</xdr:colOff>
      <xdr:row>76</xdr:row>
      <xdr:rowOff>63753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45061"/>
          <a:ext cx="889000" cy="34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57761</xdr:rowOff>
    </xdr:from>
    <xdr:to>
      <xdr:col>15</xdr:col>
      <xdr:colOff>50800</xdr:colOff>
      <xdr:row>77</xdr:row>
      <xdr:rowOff>50806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45061"/>
          <a:ext cx="889000" cy="50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34720</xdr:rowOff>
    </xdr:from>
    <xdr:to>
      <xdr:col>10</xdr:col>
      <xdr:colOff>114300</xdr:colOff>
      <xdr:row>77</xdr:row>
      <xdr:rowOff>50806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363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113860</xdr:rowOff>
    </xdr:from>
    <xdr:to>
      <xdr:col>24</xdr:col>
      <xdr:colOff>114300</xdr:colOff>
      <xdr:row>76</xdr:row>
      <xdr:rowOff>44010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136737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12953</xdr:rowOff>
    </xdr:from>
    <xdr:to>
      <xdr:col>20</xdr:col>
      <xdr:colOff>38100</xdr:colOff>
      <xdr:row>76</xdr:row>
      <xdr:rowOff>114553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131079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6961</xdr:rowOff>
    </xdr:from>
    <xdr:to>
      <xdr:col>15</xdr:col>
      <xdr:colOff>101600</xdr:colOff>
      <xdr:row>74</xdr:row>
      <xdr:rowOff>108561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125088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6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xdr:rowOff>
    </xdr:from>
    <xdr:to>
      <xdr:col>10</xdr:col>
      <xdr:colOff>165100</xdr:colOff>
      <xdr:row>77</xdr:row>
      <xdr:rowOff>101606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118133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7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155370</xdr:rowOff>
    </xdr:from>
    <xdr:to>
      <xdr:col>6</xdr:col>
      <xdr:colOff>38100</xdr:colOff>
      <xdr:row>77</xdr:row>
      <xdr:rowOff>85520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102047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74375</xdr:rowOff>
    </xdr:from>
    <xdr:to>
      <xdr:col>24</xdr:col>
      <xdr:colOff>63500</xdr:colOff>
      <xdr:row>96</xdr:row>
      <xdr:rowOff>21143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90675"/>
          <a:ext cx="838200" cy="28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74375</xdr:rowOff>
    </xdr:from>
    <xdr:to>
      <xdr:col>19</xdr:col>
      <xdr:colOff>177800</xdr:colOff>
      <xdr:row>96</xdr:row>
      <xdr:rowOff>81333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90675"/>
          <a:ext cx="889000" cy="3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41008</xdr:rowOff>
    </xdr:from>
    <xdr:to>
      <xdr:col>15</xdr:col>
      <xdr:colOff>50800</xdr:colOff>
      <xdr:row>96</xdr:row>
      <xdr:rowOff>81333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00208"/>
          <a:ext cx="8890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41008</xdr:rowOff>
    </xdr:from>
    <xdr:to>
      <xdr:col>10</xdr:col>
      <xdr:colOff>114300</xdr:colOff>
      <xdr:row>96</xdr:row>
      <xdr:rowOff>105835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00208"/>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141793</xdr:rowOff>
    </xdr:from>
    <xdr:to>
      <xdr:col>24</xdr:col>
      <xdr:colOff>114300</xdr:colOff>
      <xdr:row>96</xdr:row>
      <xdr:rowOff>71943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164670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23575</xdr:rowOff>
    </xdr:from>
    <xdr:to>
      <xdr:col>20</xdr:col>
      <xdr:colOff>38100</xdr:colOff>
      <xdr:row>94</xdr:row>
      <xdr:rowOff>125175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141702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30533</xdr:rowOff>
    </xdr:from>
    <xdr:to>
      <xdr:col>15</xdr:col>
      <xdr:colOff>101600</xdr:colOff>
      <xdr:row>96</xdr:row>
      <xdr:rowOff>132133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148660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161658</xdr:rowOff>
    </xdr:from>
    <xdr:to>
      <xdr:col>10</xdr:col>
      <xdr:colOff>165100</xdr:colOff>
      <xdr:row>96</xdr:row>
      <xdr:rowOff>91808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108335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2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55035</xdr:rowOff>
    </xdr:from>
    <xdr:to>
      <xdr:col>6</xdr:col>
      <xdr:colOff>38100</xdr:colOff>
      <xdr:row>96</xdr:row>
      <xdr:rowOff>156635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22828</xdr:rowOff>
    </xdr:from>
    <xdr:to>
      <xdr:col>55</xdr:col>
      <xdr:colOff>0</xdr:colOff>
      <xdr:row>55</xdr:row>
      <xdr:rowOff>50612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281128"/>
          <a:ext cx="838200" cy="1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22828</xdr:rowOff>
    </xdr:from>
    <xdr:to>
      <xdr:col>50</xdr:col>
      <xdr:colOff>114300</xdr:colOff>
      <xdr:row>54</xdr:row>
      <xdr:rowOff>30871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2811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30871</xdr:rowOff>
    </xdr:from>
    <xdr:to>
      <xdr:col>45</xdr:col>
      <xdr:colOff>177800</xdr:colOff>
      <xdr:row>56</xdr:row>
      <xdr:rowOff>53112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89171"/>
          <a:ext cx="889000" cy="36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30292</xdr:rowOff>
    </xdr:from>
    <xdr:to>
      <xdr:col>41</xdr:col>
      <xdr:colOff>50800</xdr:colOff>
      <xdr:row>56</xdr:row>
      <xdr:rowOff>53112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60042"/>
          <a:ext cx="889000" cy="1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171262</xdr:rowOff>
    </xdr:from>
    <xdr:to>
      <xdr:col>55</xdr:col>
      <xdr:colOff>50800</xdr:colOff>
      <xdr:row>55</xdr:row>
      <xdr:rowOff>101412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22689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143478</xdr:rowOff>
    </xdr:from>
    <xdr:to>
      <xdr:col>50</xdr:col>
      <xdr:colOff>165100</xdr:colOff>
      <xdr:row>54</xdr:row>
      <xdr:rowOff>73628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90155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00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151521</xdr:rowOff>
    </xdr:from>
    <xdr:to>
      <xdr:col>46</xdr:col>
      <xdr:colOff>38100</xdr:colOff>
      <xdr:row>54</xdr:row>
      <xdr:rowOff>81671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98198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01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2312</xdr:rowOff>
    </xdr:from>
    <xdr:to>
      <xdr:col>41</xdr:col>
      <xdr:colOff>101600</xdr:colOff>
      <xdr:row>56</xdr:row>
      <xdr:rowOff>103912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120439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7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150942</xdr:rowOff>
    </xdr:from>
    <xdr:to>
      <xdr:col>36</xdr:col>
      <xdr:colOff>165100</xdr:colOff>
      <xdr:row>55</xdr:row>
      <xdr:rowOff>81092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97619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155074</xdr:rowOff>
    </xdr:from>
    <xdr:to>
      <xdr:col>55</xdr:col>
      <xdr:colOff>0</xdr:colOff>
      <xdr:row>77</xdr:row>
      <xdr:rowOff>120900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85274"/>
          <a:ext cx="838200" cy="13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120900</xdr:rowOff>
    </xdr:from>
    <xdr:to>
      <xdr:col>50</xdr:col>
      <xdr:colOff>114300</xdr:colOff>
      <xdr:row>78</xdr:row>
      <xdr:rowOff>20313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22550"/>
          <a:ext cx="889000" cy="7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139029</xdr:rowOff>
    </xdr:from>
    <xdr:to>
      <xdr:col>45</xdr:col>
      <xdr:colOff>177800</xdr:colOff>
      <xdr:row>78</xdr:row>
      <xdr:rowOff>20313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40679"/>
          <a:ext cx="889000" cy="5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75501</xdr:rowOff>
    </xdr:from>
    <xdr:to>
      <xdr:col>41</xdr:col>
      <xdr:colOff>50800</xdr:colOff>
      <xdr:row>77</xdr:row>
      <xdr:rowOff>139029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77151"/>
          <a:ext cx="8890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104274</xdr:rowOff>
    </xdr:from>
    <xdr:to>
      <xdr:col>55</xdr:col>
      <xdr:colOff>50800</xdr:colOff>
      <xdr:row>77</xdr:row>
      <xdr:rowOff>34424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127151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70100</xdr:rowOff>
    </xdr:from>
    <xdr:to>
      <xdr:col>50</xdr:col>
      <xdr:colOff>165100</xdr:colOff>
      <xdr:row>78</xdr:row>
      <xdr:rowOff>250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16777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4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140963</xdr:rowOff>
    </xdr:from>
    <xdr:to>
      <xdr:col>46</xdr:col>
      <xdr:colOff>38100</xdr:colOff>
      <xdr:row>78</xdr:row>
      <xdr:rowOff>71113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87640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1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88229</xdr:rowOff>
    </xdr:from>
    <xdr:to>
      <xdr:col>41</xdr:col>
      <xdr:colOff>101600</xdr:colOff>
      <xdr:row>78</xdr:row>
      <xdr:rowOff>18379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34906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6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24701</xdr:rowOff>
    </xdr:from>
    <xdr:to>
      <xdr:col>36</xdr:col>
      <xdr:colOff>165100</xdr:colOff>
      <xdr:row>77</xdr:row>
      <xdr:rowOff>126301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142828</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103336</xdr:rowOff>
    </xdr:from>
    <xdr:to>
      <xdr:col>55</xdr:col>
      <xdr:colOff>0</xdr:colOff>
      <xdr:row>97</xdr:row>
      <xdr:rowOff>129625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33986"/>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129625</xdr:rowOff>
    </xdr:from>
    <xdr:to>
      <xdr:col>50</xdr:col>
      <xdr:colOff>114300</xdr:colOff>
      <xdr:row>98</xdr:row>
      <xdr:rowOff>5144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0275"/>
          <a:ext cx="889000" cy="4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5144</xdr:rowOff>
    </xdr:from>
    <xdr:to>
      <xdr:col>45</xdr:col>
      <xdr:colOff>177800</xdr:colOff>
      <xdr:row>98</xdr:row>
      <xdr:rowOff>34992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07244"/>
          <a:ext cx="8890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169656</xdr:rowOff>
    </xdr:from>
    <xdr:to>
      <xdr:col>41</xdr:col>
      <xdr:colOff>50800</xdr:colOff>
      <xdr:row>98</xdr:row>
      <xdr:rowOff>34992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00306"/>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52536</xdr:rowOff>
    </xdr:from>
    <xdr:to>
      <xdr:col>55</xdr:col>
      <xdr:colOff>50800</xdr:colOff>
      <xdr:row>97</xdr:row>
      <xdr:rowOff>154136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75413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3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78825</xdr:rowOff>
    </xdr:from>
    <xdr:to>
      <xdr:col>50</xdr:col>
      <xdr:colOff>165100</xdr:colOff>
      <xdr:row>98</xdr:row>
      <xdr:rowOff>8975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25502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8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125794</xdr:rowOff>
    </xdr:from>
    <xdr:to>
      <xdr:col>46</xdr:col>
      <xdr:colOff>38100</xdr:colOff>
      <xdr:row>98</xdr:row>
      <xdr:rowOff>55944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72471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3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155642</xdr:rowOff>
    </xdr:from>
    <xdr:to>
      <xdr:col>41</xdr:col>
      <xdr:colOff>101600</xdr:colOff>
      <xdr:row>98</xdr:row>
      <xdr:rowOff>85792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102319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6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118856</xdr:rowOff>
    </xdr:from>
    <xdr:to>
      <xdr:col>36</xdr:col>
      <xdr:colOff>165100</xdr:colOff>
      <xdr:row>98</xdr:row>
      <xdr:rowOff>49006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65533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70722</xdr:rowOff>
    </xdr:from>
    <xdr:to>
      <xdr:col>85</xdr:col>
      <xdr:colOff>126364</xdr:colOff>
      <xdr:row>38</xdr:row>
      <xdr:rowOff>115000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900022"/>
          <a:ext cx="1269" cy="730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118827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115000</xdr:rowOff>
    </xdr:from>
    <xdr:to>
      <xdr:col>86</xdr:col>
      <xdr:colOff>25400</xdr:colOff>
      <xdr:row>38</xdr:row>
      <xdr:rowOff>115000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17399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67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70722</xdr:rowOff>
    </xdr:from>
    <xdr:to>
      <xdr:col>86</xdr:col>
      <xdr:colOff>25400</xdr:colOff>
      <xdr:row>34</xdr:row>
      <xdr:rowOff>70722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90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124425</xdr:rowOff>
    </xdr:from>
    <xdr:to>
      <xdr:col>85</xdr:col>
      <xdr:colOff>127000</xdr:colOff>
      <xdr:row>36</xdr:row>
      <xdr:rowOff>75427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25175"/>
          <a:ext cx="838200" cy="12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66461</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88034</xdr:rowOff>
    </xdr:from>
    <xdr:to>
      <xdr:col>85</xdr:col>
      <xdr:colOff>177800</xdr:colOff>
      <xdr:row>38</xdr:row>
      <xdr:rowOff>18183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6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25491</xdr:rowOff>
    </xdr:from>
    <xdr:to>
      <xdr:col>81</xdr:col>
      <xdr:colOff>50800</xdr:colOff>
      <xdr:row>36</xdr:row>
      <xdr:rowOff>75427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97691"/>
          <a:ext cx="889000" cy="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109517</xdr:rowOff>
    </xdr:from>
    <xdr:to>
      <xdr:col>81</xdr:col>
      <xdr:colOff>101600</xdr:colOff>
      <xdr:row>38</xdr:row>
      <xdr:rowOff>39667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30794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25491</xdr:rowOff>
    </xdr:from>
    <xdr:to>
      <xdr:col>76</xdr:col>
      <xdr:colOff>114300</xdr:colOff>
      <xdr:row>36</xdr:row>
      <xdr:rowOff>35977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97691"/>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121533</xdr:rowOff>
    </xdr:from>
    <xdr:to>
      <xdr:col>76</xdr:col>
      <xdr:colOff>165100</xdr:colOff>
      <xdr:row>38</xdr:row>
      <xdr:rowOff>51682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42810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137734</xdr:rowOff>
    </xdr:from>
    <xdr:to>
      <xdr:col>71</xdr:col>
      <xdr:colOff>177800</xdr:colOff>
      <xdr:row>36</xdr:row>
      <xdr:rowOff>35977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452684"/>
          <a:ext cx="889000" cy="7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111182</xdr:rowOff>
    </xdr:from>
    <xdr:to>
      <xdr:col>72</xdr:col>
      <xdr:colOff>38100</xdr:colOff>
      <xdr:row>38</xdr:row>
      <xdr:rowOff>41332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32459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87613</xdr:rowOff>
    </xdr:from>
    <xdr:to>
      <xdr:col>67</xdr:col>
      <xdr:colOff>101600</xdr:colOff>
      <xdr:row>38</xdr:row>
      <xdr:rowOff>17763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73625</xdr:rowOff>
    </xdr:from>
    <xdr:to>
      <xdr:col>85</xdr:col>
      <xdr:colOff>177800</xdr:colOff>
      <xdr:row>36</xdr:row>
      <xdr:rowOff>3775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96502</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2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24627</xdr:rowOff>
    </xdr:from>
    <xdr:to>
      <xdr:col>81</xdr:col>
      <xdr:colOff>101600</xdr:colOff>
      <xdr:row>36</xdr:row>
      <xdr:rowOff>126227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142754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9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146141</xdr:rowOff>
    </xdr:from>
    <xdr:to>
      <xdr:col>76</xdr:col>
      <xdr:colOff>165100</xdr:colOff>
      <xdr:row>36</xdr:row>
      <xdr:rowOff>76291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92818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92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156627</xdr:rowOff>
    </xdr:from>
    <xdr:to>
      <xdr:col>72</xdr:col>
      <xdr:colOff>38100</xdr:colOff>
      <xdr:row>36</xdr:row>
      <xdr:rowOff>86777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103304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9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86934</xdr:rowOff>
    </xdr:from>
    <xdr:to>
      <xdr:col>67</xdr:col>
      <xdr:colOff>101600</xdr:colOff>
      <xdr:row>32</xdr:row>
      <xdr:rowOff>17084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33611</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1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67945</xdr:rowOff>
    </xdr:from>
    <xdr:to>
      <xdr:col>85</xdr:col>
      <xdr:colOff>127000</xdr:colOff>
      <xdr:row>56</xdr:row>
      <xdr:rowOff>75886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97695"/>
          <a:ext cx="838200" cy="17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75886</xdr:rowOff>
    </xdr:from>
    <xdr:to>
      <xdr:col>81</xdr:col>
      <xdr:colOff>50800</xdr:colOff>
      <xdr:row>56</xdr:row>
      <xdr:rowOff>104202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77086"/>
          <a:ext cx="889000" cy="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104202</xdr:rowOff>
    </xdr:from>
    <xdr:to>
      <xdr:col>76</xdr:col>
      <xdr:colOff>114300</xdr:colOff>
      <xdr:row>56</xdr:row>
      <xdr:rowOff>115642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05402"/>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115642</xdr:rowOff>
    </xdr:from>
    <xdr:to>
      <xdr:col>71</xdr:col>
      <xdr:colOff>177800</xdr:colOff>
      <xdr:row>56</xdr:row>
      <xdr:rowOff>133846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16842"/>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17145</xdr:rowOff>
    </xdr:from>
    <xdr:to>
      <xdr:col>85</xdr:col>
      <xdr:colOff>177800</xdr:colOff>
      <xdr:row>55</xdr:row>
      <xdr:rowOff>118745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40022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9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25086</xdr:rowOff>
    </xdr:from>
    <xdr:to>
      <xdr:col>81</xdr:col>
      <xdr:colOff>101600</xdr:colOff>
      <xdr:row>56</xdr:row>
      <xdr:rowOff>126686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143213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0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53402</xdr:rowOff>
    </xdr:from>
    <xdr:to>
      <xdr:col>76</xdr:col>
      <xdr:colOff>165100</xdr:colOff>
      <xdr:row>56</xdr:row>
      <xdr:rowOff>155002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2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64842</xdr:rowOff>
    </xdr:from>
    <xdr:to>
      <xdr:col>72</xdr:col>
      <xdr:colOff>38100</xdr:colOff>
      <xdr:row>56</xdr:row>
      <xdr:rowOff>166442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11519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4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83046</xdr:rowOff>
    </xdr:from>
    <xdr:to>
      <xdr:col>67</xdr:col>
      <xdr:colOff>101600</xdr:colOff>
      <xdr:row>57</xdr:row>
      <xdr:rowOff>13196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29723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5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104534</xdr:rowOff>
    </xdr:from>
    <xdr:to>
      <xdr:col>85</xdr:col>
      <xdr:colOff>127000</xdr:colOff>
      <xdr:row>76</xdr:row>
      <xdr:rowOff>164560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963284"/>
          <a:ext cx="838200" cy="2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164560</xdr:rowOff>
    </xdr:from>
    <xdr:to>
      <xdr:col>81</xdr:col>
      <xdr:colOff>50800</xdr:colOff>
      <xdr:row>78</xdr:row>
      <xdr:rowOff>95416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194760"/>
          <a:ext cx="889000" cy="27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95416</xdr:rowOff>
    </xdr:from>
    <xdr:to>
      <xdr:col>76</xdr:col>
      <xdr:colOff>114300</xdr:colOff>
      <xdr:row>78</xdr:row>
      <xdr:rowOff>138241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8516"/>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11029</xdr:rowOff>
    </xdr:from>
    <xdr:to>
      <xdr:col>71</xdr:col>
      <xdr:colOff>177800</xdr:colOff>
      <xdr:row>78</xdr:row>
      <xdr:rowOff>138241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12679"/>
          <a:ext cx="889000" cy="2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53734</xdr:rowOff>
    </xdr:from>
    <xdr:to>
      <xdr:col>85</xdr:col>
      <xdr:colOff>177800</xdr:colOff>
      <xdr:row>75</xdr:row>
      <xdr:rowOff>155333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912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76611</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76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113760</xdr:rowOff>
    </xdr:from>
    <xdr:to>
      <xdr:col>81</xdr:col>
      <xdr:colOff>101600</xdr:colOff>
      <xdr:row>77</xdr:row>
      <xdr:rowOff>43910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60437</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91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44616</xdr:rowOff>
    </xdr:from>
    <xdr:to>
      <xdr:col>76</xdr:col>
      <xdr:colOff>165100</xdr:colOff>
      <xdr:row>78</xdr:row>
      <xdr:rowOff>146216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162743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87441</xdr:rowOff>
    </xdr:from>
    <xdr:to>
      <xdr:col>72</xdr:col>
      <xdr:colOff>38100</xdr:colOff>
      <xdr:row>79</xdr:row>
      <xdr:rowOff>17591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8718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131679</xdr:rowOff>
    </xdr:from>
    <xdr:to>
      <xdr:col>67</xdr:col>
      <xdr:colOff>101600</xdr:colOff>
      <xdr:row>77</xdr:row>
      <xdr:rowOff>61829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78356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148645</xdr:rowOff>
    </xdr:from>
    <xdr:to>
      <xdr:col>85</xdr:col>
      <xdr:colOff>127000</xdr:colOff>
      <xdr:row>94</xdr:row>
      <xdr:rowOff>39463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093495"/>
          <a:ext cx="838200" cy="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39463</xdr:rowOff>
    </xdr:from>
    <xdr:to>
      <xdr:col>81</xdr:col>
      <xdr:colOff>50800</xdr:colOff>
      <xdr:row>94</xdr:row>
      <xdr:rowOff>164514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155763"/>
          <a:ext cx="889000" cy="1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164514</xdr:rowOff>
    </xdr:from>
    <xdr:to>
      <xdr:col>76</xdr:col>
      <xdr:colOff>114300</xdr:colOff>
      <xdr:row>95</xdr:row>
      <xdr:rowOff>30376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80814"/>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30376</xdr:rowOff>
    </xdr:from>
    <xdr:to>
      <xdr:col>71</xdr:col>
      <xdr:colOff>177800</xdr:colOff>
      <xdr:row>95</xdr:row>
      <xdr:rowOff>83310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18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97845</xdr:rowOff>
    </xdr:from>
    <xdr:to>
      <xdr:col>85</xdr:col>
      <xdr:colOff>177800</xdr:colOff>
      <xdr:row>94</xdr:row>
      <xdr:rowOff>27995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0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120722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89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160113</xdr:rowOff>
    </xdr:from>
    <xdr:to>
      <xdr:col>81</xdr:col>
      <xdr:colOff>101600</xdr:colOff>
      <xdr:row>94</xdr:row>
      <xdr:rowOff>90263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106790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88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113714</xdr:rowOff>
    </xdr:from>
    <xdr:to>
      <xdr:col>76</xdr:col>
      <xdr:colOff>165100</xdr:colOff>
      <xdr:row>95</xdr:row>
      <xdr:rowOff>43864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60391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0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151026</xdr:rowOff>
    </xdr:from>
    <xdr:to>
      <xdr:col>72</xdr:col>
      <xdr:colOff>38100</xdr:colOff>
      <xdr:row>95</xdr:row>
      <xdr:rowOff>81176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97703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32510</xdr:rowOff>
    </xdr:from>
    <xdr:to>
      <xdr:col>67</xdr:col>
      <xdr:colOff>101600</xdr:colOff>
      <xdr:row>95</xdr:row>
      <xdr:rowOff>134110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150637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9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費目の大半において類似団体を上回っているのは、人口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顕著な事が主な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前年度と比較して、議会費は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物件費及び補助費等の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、総務費は地方創生事業の和佐又山全体整備事業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の減等により減少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村社会福祉協議会運営補助金の増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、衛生費は保健センター空調改修事業及び歯科診察台更新整備事業の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農林水産事業費は林道改良事業費等の減等により減少、商工費は観光施設等の指定管理料の増等により増加、土木費は村営住宅新築事業の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、消防費は奈良県広域消防組合負担金の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コインランドリー設置、公園整備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健民グラウンド整備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事業の増等により増加、災害復旧費は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台風７号及び同年梅雨前線豪雨等により被災した林道災害復旧事業費の増等により増加、公債費は令和５年度より元金償還の開始のあった大型事業の一般補助施設整備事業債及び緊急防災・減災事業債の継続償還による公債費の平年増加、また、令和６年度より元金償還の開始のあった過疎対策事業債による元利償還金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の増加に伴い住民一人当たりのコストは上昇しているが、人件費・物件費・補助費等は人口減少の影響もある。地方債は年々上昇傾向にある事から今後は地方債の新規発行を伴う普通建設事業を抑制し、公債費の減少に努める必要がある。また、一般社団法人へ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職員の復帰による職員数の適正化による人件費の抑制、事務事業の見直し及び事業の緊急性・重要性・費用効果等を十分に検討し、コストの削減に努める。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しに伴う対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、実質収支額は黒字だが、前年度比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千円の減となり標準財政規模に占める割合は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ポイントの減となった。実質単年度収支については赤字であり、施設等整備事業による財政需要及び観光施設等指定管理料の増等による物件費の増加が要因となり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27,024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となり標準財政規模に占める割合においても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今後は地方交付税に左右されない財政運営を図る必要があり、事務事業の見直し及び統廃合等の歳出の合理化等行財政改革を推進し、健全な行財政運営に努めていくとともに、財政調整基金は中長期的な見通しの下において決算剰余金を中心に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立て、最低限の取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崩しに努める。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は一般会計及び各事業会計ともに赤字は発生していない状況にある。今後も財政調整基金の多額の取り崩しを抑制し、単年度収支においても黒字となるよう、今後も計画的な事業運営を図りながら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78</v>
      </c>
      <c r="C2" s="170"/>
      <c r="D2" s="171"/>
    </row>
    <row r="3" spans="1:119" ht="18.75" customHeight="1" thickBot="1" x14ac:dyDescent="0.25">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2138103</v>
      </c>
      <c r="BO4" s="449"/>
      <c r="BP4" s="449"/>
      <c r="BQ4" s="449"/>
      <c r="BR4" s="449"/>
      <c r="BS4" s="449"/>
      <c r="BT4" s="449"/>
      <c r="BU4" s="450"/>
      <c r="BV4" s="448">
        <v>2236462</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20.3</v>
      </c>
      <c r="CU4" s="589"/>
      <c r="CV4" s="589"/>
      <c r="CW4" s="589"/>
      <c r="CX4" s="589"/>
      <c r="CY4" s="589"/>
      <c r="CZ4" s="589"/>
      <c r="DA4" s="590"/>
      <c r="DB4" s="588">
        <v>24.2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1904230</v>
      </c>
      <c r="BO5" s="420"/>
      <c r="BP5" s="420"/>
      <c r="BQ5" s="420"/>
      <c r="BR5" s="420"/>
      <c r="BS5" s="420"/>
      <c r="BT5" s="420"/>
      <c r="BU5" s="421"/>
      <c r="BV5" s="419">
        <v>1956024</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95.2</v>
      </c>
      <c r="CU5" s="417"/>
      <c r="CV5" s="417"/>
      <c r="CW5" s="417"/>
      <c r="CX5" s="417"/>
      <c r="CY5" s="417"/>
      <c r="CZ5" s="417"/>
      <c r="DA5" s="418"/>
      <c r="DB5" s="416">
        <v>91.1</v>
      </c>
      <c r="DC5" s="417"/>
      <c r="DD5" s="417"/>
      <c r="DE5" s="417"/>
      <c r="DF5" s="417"/>
      <c r="DG5" s="417"/>
      <c r="DH5" s="417"/>
      <c r="DI5" s="418"/>
    </row>
    <row r="6" spans="1:119" ht="18.75" customHeight="1" x14ac:dyDescent="0.2">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233873</v>
      </c>
      <c r="BO6" s="420"/>
      <c r="BP6" s="420"/>
      <c r="BQ6" s="420"/>
      <c r="BR6" s="420"/>
      <c r="BS6" s="420"/>
      <c r="BT6" s="420"/>
      <c r="BU6" s="421"/>
      <c r="BV6" s="419">
        <v>280438</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95.3</v>
      </c>
      <c r="CU6" s="563"/>
      <c r="CV6" s="563"/>
      <c r="CW6" s="563"/>
      <c r="CX6" s="563"/>
      <c r="CY6" s="563"/>
      <c r="CZ6" s="563"/>
      <c r="DA6" s="564"/>
      <c r="DB6" s="562">
        <v>91.4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21856</v>
      </c>
      <c r="BO7" s="420"/>
      <c r="BP7" s="420"/>
      <c r="BQ7" s="420"/>
      <c r="BR7" s="420"/>
      <c r="BS7" s="420"/>
      <c r="BT7" s="420"/>
      <c r="BU7" s="421"/>
      <c r="BV7" s="419">
        <v>35119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1042695</v>
      </c>
      <c r="CU7" s="420"/>
      <c r="CV7" s="420"/>
      <c r="CW7" s="420"/>
      <c r="CX7" s="420"/>
      <c r="CY7" s="420"/>
      <c r="CZ7" s="420"/>
      <c r="DA7" s="421"/>
      <c r="DB7" s="419">
        <v>1014591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105</v>
      </c>
      <c r="AV8" s="478"/>
      <c r="AW8" s="478"/>
      <c r="AX8" s="478"/>
      <c r="AY8" s="433" t="s">
        <v>106</v>
      </c>
      <c r="AZ8" s="434"/>
      <c r="BA8" s="434"/>
      <c r="BB8" s="434"/>
      <c r="BC8" s="434"/>
      <c r="BD8" s="434"/>
      <c r="BE8" s="434"/>
      <c r="BF8" s="434"/>
      <c r="BG8" s="434"/>
      <c r="BH8" s="434"/>
      <c r="BI8" s="434"/>
      <c r="BJ8" s="434"/>
      <c r="BK8" s="434"/>
      <c r="BL8" s="434"/>
      <c r="BM8" s="435"/>
      <c r="BN8" s="419">
        <v>212017</v>
      </c>
      <c r="BO8" s="420"/>
      <c r="BP8" s="420"/>
      <c r="BQ8" s="420"/>
      <c r="BR8" s="420"/>
      <c r="BS8" s="420"/>
      <c r="BT8" s="420"/>
      <c r="BU8" s="421"/>
      <c r="BV8" s="419">
        <v>245319</v>
      </c>
      <c r="BW8" s="420"/>
      <c r="BX8" s="420"/>
      <c r="BY8" s="420"/>
      <c r="BZ8" s="420"/>
      <c r="CA8" s="420"/>
      <c r="CB8" s="420"/>
      <c r="CC8" s="421"/>
      <c r="CD8" s="459" t="s">
        <v>107</v>
      </c>
      <c r="CE8" s="379"/>
      <c r="CF8" s="379"/>
      <c r="CG8" s="379"/>
      <c r="CH8" s="379"/>
      <c r="CI8" s="379"/>
      <c r="CJ8" s="379"/>
      <c r="CK8" s="379"/>
      <c r="CL8" s="379"/>
      <c r="CM8" s="379"/>
      <c r="CN8" s="379"/>
      <c r="CO8" s="379"/>
      <c r="CP8" s="379"/>
      <c r="CQ8" s="379"/>
      <c r="CR8" s="379"/>
      <c r="CS8" s="460"/>
      <c r="CT8" s="522">
        <v>0.13</v>
      </c>
      <c r="CU8" s="523"/>
      <c r="CV8" s="523"/>
      <c r="CW8" s="523"/>
      <c r="CX8" s="523"/>
      <c r="CY8" s="523"/>
      <c r="CZ8" s="523"/>
      <c r="DA8" s="524"/>
      <c r="DB8" s="522">
        <v>0.12</v>
      </c>
      <c r="DC8" s="523"/>
      <c r="DD8" s="523"/>
      <c r="DE8" s="523"/>
      <c r="DF8" s="523"/>
      <c r="DG8" s="523"/>
      <c r="DH8" s="523"/>
      <c r="DI8" s="524"/>
    </row>
    <row r="9" spans="1:119" ht="18.75" customHeight="1" thickBot="1" x14ac:dyDescent="0.25">
      <c r="A9" s="169"/>
      <c r="B9" s="551" t="s">
        <v>108</v>
      </c>
      <c r="C9" s="552"/>
      <c r="D9" s="552"/>
      <c r="E9" s="552"/>
      <c r="F9" s="552"/>
      <c r="G9" s="552"/>
      <c r="H9" s="552"/>
      <c r="I9" s="552"/>
      <c r="J9" s="552"/>
      <c r="K9" s="470"/>
      <c r="L9" s="553" t="s">
        <v>109</v>
      </c>
      <c r="M9" s="554"/>
      <c r="N9" s="554"/>
      <c r="O9" s="554"/>
      <c r="P9" s="554"/>
      <c r="Q9" s="555"/>
      <c r="R9" s="556">
        <v>444</v>
      </c>
      <c r="S9" s="557"/>
      <c r="T9" s="557"/>
      <c r="U9" s="557"/>
      <c r="V9" s="558"/>
      <c r="W9" s="488" t="s">
        <v>110</v>
      </c>
      <c r="X9" s="489"/>
      <c r="Y9" s="489"/>
      <c r="Z9" s="489"/>
      <c r="AA9" s="489"/>
      <c r="AB9" s="489"/>
      <c r="AC9" s="489"/>
      <c r="AD9" s="489"/>
      <c r="AE9" s="489"/>
      <c r="AF9" s="489"/>
      <c r="AG9" s="489"/>
      <c r="AH9" s="489"/>
      <c r="AI9" s="489"/>
      <c r="AJ9" s="489"/>
      <c r="AK9" s="489"/>
      <c r="AL9" s="559"/>
      <c r="AM9" s="476" t="s">
        <v>111</v>
      </c>
      <c r="AN9" s="376"/>
      <c r="AO9" s="376"/>
      <c r="AP9" s="376"/>
      <c r="AQ9" s="376"/>
      <c r="AR9" s="376"/>
      <c r="AS9" s="376"/>
      <c r="AT9" s="377"/>
      <c r="AU9" s="477" t="s">
        <v>91</v>
      </c>
      <c r="AV9" s="478"/>
      <c r="AW9" s="478"/>
      <c r="AX9" s="478"/>
      <c r="AY9" s="433" t="s">
        <v>112</v>
      </c>
      <c r="AZ9" s="434"/>
      <c r="BA9" s="434"/>
      <c r="BB9" s="434"/>
      <c r="BC9" s="434"/>
      <c r="BD9" s="434"/>
      <c r="BE9" s="434"/>
      <c r="BF9" s="434"/>
      <c r="BG9" s="434"/>
      <c r="BH9" s="434"/>
      <c r="BI9" s="434"/>
      <c r="BJ9" s="434"/>
      <c r="BK9" s="434"/>
      <c r="BL9" s="434"/>
      <c r="BM9" s="435"/>
      <c r="BN9" s="419">
        <v>-33302</v>
      </c>
      <c r="BO9" s="420"/>
      <c r="BP9" s="420"/>
      <c r="BQ9" s="420"/>
      <c r="BR9" s="420"/>
      <c r="BS9" s="420"/>
      <c r="BT9" s="420"/>
      <c r="BU9" s="421"/>
      <c r="BV9" s="419">
        <v>-39448</v>
      </c>
      <c r="BW9" s="420"/>
      <c r="BX9" s="420"/>
      <c r="BY9" s="420"/>
      <c r="BZ9" s="420"/>
      <c r="CA9" s="420"/>
      <c r="CB9" s="420"/>
      <c r="CC9" s="421"/>
      <c r="CD9" s="459" t="s">
        <v>113</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12.2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114</v>
      </c>
      <c r="M10" s="376"/>
      <c r="N10" s="376"/>
      <c r="O10" s="376"/>
      <c r="P10" s="376"/>
      <c r="Q10" s="377"/>
      <c r="R10" s="372">
        <v>512</v>
      </c>
      <c r="S10" s="373"/>
      <c r="T10" s="373"/>
      <c r="U10" s="373"/>
      <c r="V10" s="432"/>
      <c r="W10" s="560"/>
      <c r="X10" s="370"/>
      <c r="Y10" s="370"/>
      <c r="Z10" s="370"/>
      <c r="AA10" s="370"/>
      <c r="AB10" s="370"/>
      <c r="AC10" s="370"/>
      <c r="AD10" s="370"/>
      <c r="AE10" s="370"/>
      <c r="AF10" s="370"/>
      <c r="AG10" s="370"/>
      <c r="AH10" s="370"/>
      <c r="AI10" s="370"/>
      <c r="AJ10" s="370"/>
      <c r="AK10" s="370"/>
      <c r="AL10" s="561"/>
      <c r="AM10" s="476" t="s">
        <v>115</v>
      </c>
      <c r="AN10" s="376"/>
      <c r="AO10" s="376"/>
      <c r="AP10" s="376"/>
      <c r="AQ10" s="376"/>
      <c r="AR10" s="376"/>
      <c r="AS10" s="376"/>
      <c r="AT10" s="377"/>
      <c r="AU10" s="477" t="s">
        <v>105</v>
      </c>
      <c r="AV10" s="478"/>
      <c r="AW10" s="478"/>
      <c r="AX10" s="478"/>
      <c r="AY10" s="433" t="s">
        <v>116</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142390</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105</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2">
      <c r="A12" s="169"/>
      <c r="B12" s="525" t="s">
        <v>124</v>
      </c>
      <c r="C12" s="526"/>
      <c r="D12" s="526"/>
      <c r="E12" s="526"/>
      <c r="F12" s="526"/>
      <c r="G12" s="526"/>
      <c r="H12" s="526"/>
      <c r="I12" s="526"/>
      <c r="J12" s="526"/>
      <c r="K12" s="527"/>
      <c r="L12" s="534" t="s">
        <v>125</v>
      </c>
      <c r="M12" s="535"/>
      <c r="N12" s="535"/>
      <c r="O12" s="535"/>
      <c r="P12" s="535"/>
      <c r="Q12" s="536"/>
      <c r="R12" s="537">
        <v>421</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150000</v>
      </c>
      <c r="BO12" s="420"/>
      <c r="BP12" s="420"/>
      <c r="BQ12" s="420"/>
      <c r="BR12" s="420"/>
      <c r="BS12" s="420"/>
      <c r="BT12" s="420"/>
      <c r="BU12" s="421"/>
      <c r="BV12" s="419">
        <v>100000</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131</v>
      </c>
      <c r="N13" s="504"/>
      <c r="O13" s="504"/>
      <c r="P13" s="504"/>
      <c r="Q13" s="505"/>
      <c r="R13" s="506">
        <v>419</v>
      </c>
      <c r="S13" s="507"/>
      <c r="T13" s="507"/>
      <c r="U13" s="507"/>
      <c r="V13" s="508"/>
      <c r="W13" s="509" t="s">
        <v>132</v>
      </c>
      <c r="X13" s="405"/>
      <c r="Y13" s="405"/>
      <c r="Z13" s="405"/>
      <c r="AA13" s="405"/>
      <c r="AB13" s="406"/>
      <c r="AC13" s="372">
        <v>19</v>
      </c>
      <c r="AD13" s="373"/>
      <c r="AE13" s="373"/>
      <c r="AF13" s="373"/>
      <c r="AG13" s="374"/>
      <c r="AH13" s="372">
        <v>24</v>
      </c>
      <c r="AI13" s="373"/>
      <c r="AJ13" s="373"/>
      <c r="AK13" s="373"/>
      <c r="AL13" s="432"/>
      <c r="AM13" s="476" t="s">
        <v>133</v>
      </c>
      <c r="AN13" s="376"/>
      <c r="AO13" s="376"/>
      <c r="AP13" s="376"/>
      <c r="AQ13" s="376"/>
      <c r="AR13" s="376"/>
      <c r="AS13" s="376"/>
      <c r="AT13" s="377"/>
      <c r="AU13" s="477" t="s">
        <v>91</v>
      </c>
      <c r="AV13" s="478"/>
      <c r="AW13" s="478"/>
      <c r="AX13" s="478"/>
      <c r="AY13" s="433" t="s">
        <v>134</v>
      </c>
      <c r="AZ13" s="434"/>
      <c r="BA13" s="434"/>
      <c r="BB13" s="434"/>
      <c r="BC13" s="434"/>
      <c r="BD13" s="434"/>
      <c r="BE13" s="434"/>
      <c r="BF13" s="434"/>
      <c r="BG13" s="434"/>
      <c r="BH13" s="434"/>
      <c r="BI13" s="434"/>
      <c r="BJ13" s="434"/>
      <c r="BK13" s="434"/>
      <c r="BL13" s="434"/>
      <c r="BM13" s="435"/>
      <c r="BN13" s="419">
        <v>-183302</v>
      </c>
      <c r="BO13" s="420"/>
      <c r="BP13" s="420"/>
      <c r="BQ13" s="420"/>
      <c r="BR13" s="420"/>
      <c r="BS13" s="420"/>
      <c r="BT13" s="420"/>
      <c r="BU13" s="421"/>
      <c r="BV13" s="419">
        <v>2942</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136</v>
      </c>
      <c r="M14" s="546"/>
      <c r="N14" s="546"/>
      <c r="O14" s="546"/>
      <c r="P14" s="546"/>
      <c r="Q14" s="547"/>
      <c r="R14" s="506">
        <v>440</v>
      </c>
      <c r="S14" s="507"/>
      <c r="T14" s="507"/>
      <c r="U14" s="507"/>
      <c r="V14" s="508"/>
      <c r="W14" s="510"/>
      <c r="X14" s="408"/>
      <c r="Y14" s="408"/>
      <c r="Z14" s="408"/>
      <c r="AA14" s="408"/>
      <c r="AB14" s="409"/>
      <c r="AC14" s="499">
        <v>8.6</v>
      </c>
      <c r="AD14" s="500"/>
      <c r="AE14" s="500"/>
      <c r="AF14" s="500"/>
      <c r="AG14" s="501"/>
      <c r="AH14" s="499">
        <v>9.5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t="s">
        <v>123</v>
      </c>
      <c r="CU14" s="517"/>
      <c r="CV14" s="517"/>
      <c r="CW14" s="517"/>
      <c r="CX14" s="517"/>
      <c r="CY14" s="517"/>
      <c r="CZ14" s="517"/>
      <c r="DA14" s="518"/>
      <c r="DB14" s="516" t="s">
        <v>123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131</v>
      </c>
      <c r="N15" s="504"/>
      <c r="O15" s="504"/>
      <c r="P15" s="504"/>
      <c r="Q15" s="505"/>
      <c r="R15" s="506">
        <v>438</v>
      </c>
      <c r="S15" s="507"/>
      <c r="T15" s="507"/>
      <c r="U15" s="507"/>
      <c r="V15" s="508"/>
      <c r="W15" s="509" t="s">
        <v>138</v>
      </c>
      <c r="X15" s="405"/>
      <c r="Y15" s="405"/>
      <c r="Z15" s="405"/>
      <c r="AA15" s="405"/>
      <c r="AB15" s="406"/>
      <c r="AC15" s="372">
        <v>40</v>
      </c>
      <c r="AD15" s="373"/>
      <c r="AE15" s="373"/>
      <c r="AF15" s="373"/>
      <c r="AG15" s="374"/>
      <c r="AH15" s="372">
        <v>55</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138297</v>
      </c>
      <c r="BO15" s="449"/>
      <c r="BP15" s="449"/>
      <c r="BQ15" s="449"/>
      <c r="BR15" s="449"/>
      <c r="BS15" s="449"/>
      <c r="BT15" s="449"/>
      <c r="BU15" s="450"/>
      <c r="BV15" s="448">
        <v>119159</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18</v>
      </c>
      <c r="AD16" s="500"/>
      <c r="AE16" s="500"/>
      <c r="AF16" s="500"/>
      <c r="AG16" s="501"/>
      <c r="AH16" s="499">
        <v>21.8</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1018436</v>
      </c>
      <c r="BO16" s="420"/>
      <c r="BP16" s="420"/>
      <c r="BQ16" s="420"/>
      <c r="BR16" s="420"/>
      <c r="BS16" s="420"/>
      <c r="BT16" s="420"/>
      <c r="BU16" s="421"/>
      <c r="BV16" s="419">
        <v>989783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144</v>
      </c>
      <c r="N17" s="513"/>
      <c r="O17" s="513"/>
      <c r="P17" s="513"/>
      <c r="Q17" s="514"/>
      <c r="R17" s="496" t="s">
        <v>142</v>
      </c>
      <c r="S17" s="497"/>
      <c r="T17" s="497"/>
      <c r="U17" s="497"/>
      <c r="V17" s="498"/>
      <c r="W17" s="509" t="s">
        <v>145</v>
      </c>
      <c r="X17" s="405"/>
      <c r="Y17" s="405"/>
      <c r="Z17" s="405"/>
      <c r="AA17" s="405"/>
      <c r="AB17" s="406"/>
      <c r="AC17" s="372">
        <v>163</v>
      </c>
      <c r="AD17" s="373"/>
      <c r="AE17" s="373"/>
      <c r="AF17" s="373"/>
      <c r="AG17" s="374"/>
      <c r="AH17" s="372">
        <v>173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160877</v>
      </c>
      <c r="BO17" s="420"/>
      <c r="BP17" s="420"/>
      <c r="BQ17" s="420"/>
      <c r="BR17" s="420"/>
      <c r="BS17" s="420"/>
      <c r="BT17" s="420"/>
      <c r="BU17" s="421"/>
      <c r="BV17" s="419">
        <v>140499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274.22000000000003</v>
      </c>
      <c r="M18" s="472"/>
      <c r="N18" s="472"/>
      <c r="O18" s="472"/>
      <c r="P18" s="472"/>
      <c r="Q18" s="472"/>
      <c r="R18" s="473"/>
      <c r="S18" s="473"/>
      <c r="T18" s="473"/>
      <c r="U18" s="473"/>
      <c r="V18" s="474"/>
      <c r="W18" s="490"/>
      <c r="X18" s="491"/>
      <c r="Y18" s="491"/>
      <c r="Z18" s="491"/>
      <c r="AA18" s="491"/>
      <c r="AB18" s="515"/>
      <c r="AC18" s="389">
        <v>73.400000000000006</v>
      </c>
      <c r="AD18" s="390"/>
      <c r="AE18" s="390"/>
      <c r="AF18" s="390"/>
      <c r="AG18" s="475"/>
      <c r="AH18" s="389">
        <v>68.7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1007263</v>
      </c>
      <c r="BO18" s="420"/>
      <c r="BP18" s="420"/>
      <c r="BQ18" s="420"/>
      <c r="BR18" s="420"/>
      <c r="BS18" s="420"/>
      <c r="BT18" s="420"/>
      <c r="BU18" s="421"/>
      <c r="BV18" s="419">
        <v>936267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1605116</v>
      </c>
      <c r="BO19" s="420"/>
      <c r="BP19" s="420"/>
      <c r="BQ19" s="420"/>
      <c r="BR19" s="420"/>
      <c r="BS19" s="420"/>
      <c r="BT19" s="420"/>
      <c r="BU19" s="421"/>
      <c r="BV19" s="419">
        <v>1603015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2341841</v>
      </c>
      <c r="BO22" s="449"/>
      <c r="BP22" s="449"/>
      <c r="BQ22" s="449"/>
      <c r="BR22" s="449"/>
      <c r="BS22" s="449"/>
      <c r="BT22" s="449"/>
      <c r="BU22" s="450"/>
      <c r="BV22" s="448">
        <v>2307942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2283161</v>
      </c>
      <c r="BO23" s="420"/>
      <c r="BP23" s="420"/>
      <c r="BQ23" s="420"/>
      <c r="BR23" s="420"/>
      <c r="BS23" s="420"/>
      <c r="BT23" s="420"/>
      <c r="BU23" s="421"/>
      <c r="BV23" s="419">
        <v>2233108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6600</v>
      </c>
      <c r="R24" s="373"/>
      <c r="S24" s="373"/>
      <c r="T24" s="373"/>
      <c r="U24" s="373"/>
      <c r="V24" s="374"/>
      <c r="W24" s="462"/>
      <c r="X24" s="399"/>
      <c r="Y24" s="400"/>
      <c r="Z24" s="375" t="s">
        <v>162</v>
      </c>
      <c r="AA24" s="376"/>
      <c r="AB24" s="376"/>
      <c r="AC24" s="376"/>
      <c r="AD24" s="376"/>
      <c r="AE24" s="376"/>
      <c r="AF24" s="376"/>
      <c r="AG24" s="377"/>
      <c r="AH24" s="372">
        <v>37</v>
      </c>
      <c r="AI24" s="373"/>
      <c r="AJ24" s="373"/>
      <c r="AK24" s="373"/>
      <c r="AL24" s="374"/>
      <c r="AM24" s="372">
        <v>106634</v>
      </c>
      <c r="AN24" s="373"/>
      <c r="AO24" s="373"/>
      <c r="AP24" s="373"/>
      <c r="AQ24" s="373"/>
      <c r="AR24" s="374"/>
      <c r="AS24" s="372">
        <v>2882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1912153</v>
      </c>
      <c r="BO24" s="420"/>
      <c r="BP24" s="420"/>
      <c r="BQ24" s="420"/>
      <c r="BR24" s="420"/>
      <c r="BS24" s="420"/>
      <c r="BT24" s="420"/>
      <c r="BU24" s="421"/>
      <c r="BV24" s="419">
        <v>1814006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5800</v>
      </c>
      <c r="R25" s="373"/>
      <c r="S25" s="373"/>
      <c r="T25" s="373"/>
      <c r="U25" s="373"/>
      <c r="V25" s="374"/>
      <c r="W25" s="462"/>
      <c r="X25" s="399"/>
      <c r="Y25" s="400"/>
      <c r="Z25" s="375" t="s">
        <v>165</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123</v>
      </c>
      <c r="BO25" s="449"/>
      <c r="BP25" s="449"/>
      <c r="BQ25" s="449"/>
      <c r="BR25" s="449"/>
      <c r="BS25" s="449"/>
      <c r="BT25" s="449"/>
      <c r="BU25" s="450"/>
      <c r="BV25" s="448">
        <v>8250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5100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2000</v>
      </c>
      <c r="R27" s="373"/>
      <c r="S27" s="373"/>
      <c r="T27" s="373"/>
      <c r="U27" s="373"/>
      <c r="V27" s="374"/>
      <c r="W27" s="462"/>
      <c r="X27" s="399"/>
      <c r="Y27" s="400"/>
      <c r="Z27" s="375" t="s">
        <v>172</v>
      </c>
      <c r="AA27" s="376"/>
      <c r="AB27" s="376"/>
      <c r="AC27" s="376"/>
      <c r="AD27" s="376"/>
      <c r="AE27" s="376"/>
      <c r="AF27" s="376"/>
      <c r="AG27" s="377"/>
      <c r="AH27" s="372" t="s">
        <v>123</v>
      </c>
      <c r="AI27" s="373"/>
      <c r="AJ27" s="373"/>
      <c r="AK27" s="373"/>
      <c r="AL27" s="374"/>
      <c r="AM27" s="372" t="s">
        <v>123</v>
      </c>
      <c r="AN27" s="373"/>
      <c r="AO27" s="373"/>
      <c r="AP27" s="373"/>
      <c r="AQ27" s="373"/>
      <c r="AR27" s="374"/>
      <c r="AS27" s="372" t="s">
        <v>123</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36050</v>
      </c>
      <c r="BO27" s="454"/>
      <c r="BP27" s="454"/>
      <c r="BQ27" s="454"/>
      <c r="BR27" s="454"/>
      <c r="BS27" s="454"/>
      <c r="BT27" s="454"/>
      <c r="BU27" s="455"/>
      <c r="BV27" s="453">
        <v>36049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1700</v>
      </c>
      <c r="R28" s="373"/>
      <c r="S28" s="373"/>
      <c r="T28" s="373"/>
      <c r="U28" s="373"/>
      <c r="V28" s="374"/>
      <c r="W28" s="462"/>
      <c r="X28" s="399"/>
      <c r="Y28" s="400"/>
      <c r="Z28" s="375" t="s">
        <v>175</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1560055</v>
      </c>
      <c r="BO28" s="449"/>
      <c r="BP28" s="449"/>
      <c r="BQ28" s="449"/>
      <c r="BR28" s="449"/>
      <c r="BS28" s="449"/>
      <c r="BT28" s="449"/>
      <c r="BU28" s="450"/>
      <c r="BV28" s="448">
        <v>1710055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4</v>
      </c>
      <c r="M29" s="373"/>
      <c r="N29" s="373"/>
      <c r="O29" s="373"/>
      <c r="P29" s="374"/>
      <c r="Q29" s="372">
        <v>1600</v>
      </c>
      <c r="R29" s="373"/>
      <c r="S29" s="373"/>
      <c r="T29" s="373"/>
      <c r="U29" s="373"/>
      <c r="V29" s="374"/>
      <c r="W29" s="463"/>
      <c r="X29" s="464"/>
      <c r="Y29" s="465"/>
      <c r="Z29" s="375" t="s">
        <v>178</v>
      </c>
      <c r="AA29" s="376"/>
      <c r="AB29" s="376"/>
      <c r="AC29" s="376"/>
      <c r="AD29" s="376"/>
      <c r="AE29" s="376"/>
      <c r="AF29" s="376"/>
      <c r="AG29" s="377"/>
      <c r="AH29" s="372">
        <v>37</v>
      </c>
      <c r="AI29" s="373"/>
      <c r="AJ29" s="373"/>
      <c r="AK29" s="373"/>
      <c r="AL29" s="374"/>
      <c r="AM29" s="372">
        <v>106634</v>
      </c>
      <c r="AN29" s="373"/>
      <c r="AO29" s="373"/>
      <c r="AP29" s="373"/>
      <c r="AQ29" s="373"/>
      <c r="AR29" s="374"/>
      <c r="AS29" s="372">
        <v>2882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193523</v>
      </c>
      <c r="BO29" s="420"/>
      <c r="BP29" s="420"/>
      <c r="BQ29" s="420"/>
      <c r="BR29" s="420"/>
      <c r="BS29" s="420"/>
      <c r="BT29" s="420"/>
      <c r="BU29" s="421"/>
      <c r="BV29" s="419">
        <v>67465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91.5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338502</v>
      </c>
      <c r="BO30" s="454"/>
      <c r="BP30" s="454"/>
      <c r="BQ30" s="454"/>
      <c r="BR30" s="454"/>
      <c r="BS30" s="454"/>
      <c r="BT30" s="454"/>
      <c r="BU30" s="455"/>
      <c r="BV30" s="453">
        <v>307260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国民健康保険診療所特別会計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一般社団法人ツーリズムかみきた</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上・下北山衛生一部事務組合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南和広域医療企業団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奈良県後期高齢者医療広域組合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qprJLpjae6Dshzbtyibt3nChtbC66cFCUvuf7EutxfPKxFppROQ2H0775RUy+SewU/aBGebsDW5lT9+iG1xA==" saltValue="xQdahrcA+mnqo7mbx0LP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29.04</v>
      </c>
      <c r="G34" s="33">
        <v>24.83</v>
      </c>
      <c r="H34" s="33">
        <v>27.75</v>
      </c>
      <c r="I34" s="33">
        <v>24.17</v>
      </c>
      <c r="J34" s="34">
        <v>20.329999999999998</v>
      </c>
      <c r="K34" s="22"/>
      <c r="L34" s="22"/>
      <c r="M34" s="22"/>
      <c r="N34" s="22"/>
      <c r="O34" s="22"/>
      <c r="P34" s="22"/>
    </row>
    <row r="35" spans="1:16" ht="39" customHeight="1" x14ac:dyDescent="0.2">
      <c r="A35" s="22"/>
      <c r="B35" s="35"/>
      <c r="C35" s="1145" t="s">
        <v>532</v>
      </c>
      <c r="D35" s="1146"/>
      <c r="E35" s="1147"/>
      <c r="F35" s="36" t="s">
        <v>487</v>
      </c>
      <c r="G35" s="37" t="s">
        <v>487</v>
      </c>
      <c r="H35" s="37" t="s">
        <v>487</v>
      </c>
      <c r="I35" s="37" t="s">
        <v>487</v>
      </c>
      <c r="J35" s="38">
        <v>1.31</v>
      </c>
      <c r="K35" s="22"/>
      <c r="L35" s="22"/>
      <c r="M35" s="22"/>
      <c r="N35" s="22"/>
      <c r="O35" s="22"/>
      <c r="P35" s="22"/>
    </row>
    <row r="36" spans="1:16" ht="39" customHeight="1" x14ac:dyDescent="0.2">
      <c r="A36" s="22"/>
      <c r="B36" s="35"/>
      <c r="C36" s="1145" t="s">
        <v>533</v>
      </c>
      <c r="D36" s="1146"/>
      <c r="E36" s="1147"/>
      <c r="F36" s="36">
        <v>2.1800000000000002</v>
      </c>
      <c r="G36" s="37">
        <v>1.34</v>
      </c>
      <c r="H36" s="37">
        <v>2.0499999999999998</v>
      </c>
      <c r="I36" s="37">
        <v>1.29</v>
      </c>
      <c r="J36" s="38">
        <v>0.49</v>
      </c>
      <c r="K36" s="22"/>
      <c r="L36" s="22"/>
      <c r="M36" s="22"/>
      <c r="N36" s="22"/>
      <c r="O36" s="22"/>
      <c r="P36" s="22"/>
    </row>
    <row r="37" spans="1:16" ht="39" customHeight="1" x14ac:dyDescent="0.2">
      <c r="A37" s="22"/>
      <c r="B37" s="35"/>
      <c r="C37" s="1145" t="s">
        <v>534</v>
      </c>
      <c r="D37" s="1146"/>
      <c r="E37" s="1147"/>
      <c r="F37" s="36">
        <v>0.34</v>
      </c>
      <c r="G37" s="37">
        <v>0.24</v>
      </c>
      <c r="H37" s="37">
        <v>0.36</v>
      </c>
      <c r="I37" s="37">
        <v>0.4</v>
      </c>
      <c r="J37" s="38">
        <v>0.4</v>
      </c>
      <c r="K37" s="22"/>
      <c r="L37" s="22"/>
      <c r="M37" s="22"/>
      <c r="N37" s="22"/>
      <c r="O37" s="22"/>
      <c r="P37" s="22"/>
    </row>
    <row r="38" spans="1:16" ht="39" customHeight="1" x14ac:dyDescent="0.2">
      <c r="A38" s="22"/>
      <c r="B38" s="35"/>
      <c r="C38" s="1145" t="s">
        <v>535</v>
      </c>
      <c r="D38" s="1146"/>
      <c r="E38" s="1147"/>
      <c r="F38" s="36">
        <v>1.41</v>
      </c>
      <c r="G38" s="37">
        <v>0.9</v>
      </c>
      <c r="H38" s="37">
        <v>0.56000000000000005</v>
      </c>
      <c r="I38" s="37">
        <v>0.1</v>
      </c>
      <c r="J38" s="38">
        <v>0.15</v>
      </c>
      <c r="K38" s="22"/>
      <c r="L38" s="22"/>
      <c r="M38" s="22"/>
      <c r="N38" s="22"/>
      <c r="O38" s="22"/>
      <c r="P38" s="22"/>
    </row>
    <row r="39" spans="1:16" ht="39" customHeight="1" x14ac:dyDescent="0.2">
      <c r="A39" s="22"/>
      <c r="B39" s="35"/>
      <c r="C39" s="1145" t="s">
        <v>536</v>
      </c>
      <c r="D39" s="1146"/>
      <c r="E39" s="1147"/>
      <c r="F39" s="36">
        <v>0.03</v>
      </c>
      <c r="G39" s="37">
        <v>0.04</v>
      </c>
      <c r="H39" s="37">
        <v>0.02</v>
      </c>
      <c r="I39" s="37">
        <v>0.01</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v>0.62</v>
      </c>
      <c r="G43" s="42">
        <v>0.23</v>
      </c>
      <c r="H43" s="42">
        <v>0.41</v>
      </c>
      <c r="I43" s="42">
        <v>0.31</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g+R4Gm1teogZbsTlO3zBXEjcSBt//eR9bjYhdbLjREj794A0SG8j38DLVbwDHN6mfkA2NKlXxaexcQRsNKc/AA==" saltValue="Bmh9/+POvuFya+Wpc9UV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163</v>
      </c>
      <c r="L45" s="60">
        <v>173</v>
      </c>
      <c r="M45" s="60">
        <v>176</v>
      </c>
      <c r="N45" s="60">
        <v>199</v>
      </c>
      <c r="O45" s="61">
        <v>204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7</v>
      </c>
      <c r="L48" s="64">
        <v>4</v>
      </c>
      <c r="M48" s="64">
        <v>7</v>
      </c>
      <c r="N48" s="64">
        <v>7</v>
      </c>
      <c r="O48" s="65">
        <v>6</v>
      </c>
      <c r="P48" s="48"/>
      <c r="Q48" s="48"/>
      <c r="R48" s="48"/>
      <c r="S48" s="48"/>
      <c r="T48" s="48"/>
      <c r="U48" s="48"/>
    </row>
    <row r="49" spans="1:21" ht="30.75" customHeight="1" x14ac:dyDescent="0.2">
      <c r="A49" s="48"/>
      <c r="B49" s="1178"/>
      <c r="C49" s="1179"/>
      <c r="D49" s="62"/>
      <c r="E49" s="1155" t="s">
        <v>14</v>
      </c>
      <c r="F49" s="1155"/>
      <c r="G49" s="1155"/>
      <c r="H49" s="1155"/>
      <c r="I49" s="1155"/>
      <c r="J49" s="1156"/>
      <c r="K49" s="63">
        <v>18</v>
      </c>
      <c r="L49" s="64">
        <v>15</v>
      </c>
      <c r="M49" s="64">
        <v>10</v>
      </c>
      <c r="N49" s="64">
        <v>10</v>
      </c>
      <c r="O49" s="65">
        <v>13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v>0</v>
      </c>
      <c r="N51" s="64">
        <v>0</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157</v>
      </c>
      <c r="L52" s="64">
        <v>159</v>
      </c>
      <c r="M52" s="64">
        <v>156</v>
      </c>
      <c r="N52" s="64">
        <v>155</v>
      </c>
      <c r="O52" s="65">
        <v>160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31</v>
      </c>
      <c r="L53" s="69">
        <v>33</v>
      </c>
      <c r="M53" s="69">
        <v>37</v>
      </c>
      <c r="N53" s="69">
        <v>61</v>
      </c>
      <c r="O53" s="70">
        <v>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Zg/rYwE9H+2bkN8rSwLp8MjOc1fUwmtD3F/cYp2wkHT7jvI4IdXc4D+IyZgLs9ieNbQUjH2vhYNZBuZDxGa3iA==" saltValue="mrd3k8+S7HB2mbJLXHlO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1979</v>
      </c>
      <c r="J41" s="344">
        <v>1942</v>
      </c>
      <c r="K41" s="344">
        <v>2113</v>
      </c>
      <c r="L41" s="344">
        <v>2308</v>
      </c>
      <c r="M41" s="345">
        <v>2342</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68</v>
      </c>
      <c r="J43" s="347">
        <v>48</v>
      </c>
      <c r="K43" s="347">
        <v>60</v>
      </c>
      <c r="L43" s="347">
        <v>92</v>
      </c>
      <c r="M43" s="348">
        <v>139</v>
      </c>
    </row>
    <row r="44" spans="2:13" ht="27.75" customHeight="1" x14ac:dyDescent="0.2">
      <c r="B44" s="1186"/>
      <c r="C44" s="1187"/>
      <c r="D44" s="106"/>
      <c r="E44" s="1190" t="s">
        <v>34</v>
      </c>
      <c r="F44" s="1190"/>
      <c r="G44" s="1190"/>
      <c r="H44" s="1191"/>
      <c r="I44" s="346">
        <v>125</v>
      </c>
      <c r="J44" s="347">
        <v>116</v>
      </c>
      <c r="K44" s="347">
        <v>111</v>
      </c>
      <c r="L44" s="347">
        <v>105</v>
      </c>
      <c r="M44" s="348">
        <v>111</v>
      </c>
    </row>
    <row r="45" spans="2:13" ht="27.75" customHeight="1" x14ac:dyDescent="0.2">
      <c r="B45" s="1186"/>
      <c r="C45" s="1187"/>
      <c r="D45" s="106"/>
      <c r="E45" s="1190" t="s">
        <v>35</v>
      </c>
      <c r="F45" s="1190"/>
      <c r="G45" s="1190"/>
      <c r="H45" s="1191"/>
      <c r="I45" s="346">
        <v>305</v>
      </c>
      <c r="J45" s="347">
        <v>276</v>
      </c>
      <c r="K45" s="347">
        <v>261</v>
      </c>
      <c r="L45" s="347">
        <v>254</v>
      </c>
      <c r="M45" s="348">
        <v>237</v>
      </c>
    </row>
    <row r="46" spans="2:13" ht="27.75" customHeight="1" x14ac:dyDescent="0.2">
      <c r="B46" s="1186"/>
      <c r="C46" s="1187"/>
      <c r="D46" s="107"/>
      <c r="E46" s="1190" t="s">
        <v>36</v>
      </c>
      <c r="F46" s="1190"/>
      <c r="G46" s="1190"/>
      <c r="H46" s="1191"/>
      <c r="I46" s="346">
        <v>30</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1899</v>
      </c>
      <c r="J50" s="347">
        <v>2033</v>
      </c>
      <c r="K50" s="347">
        <v>2082</v>
      </c>
      <c r="L50" s="347">
        <v>2153</v>
      </c>
      <c r="M50" s="348">
        <v>2165</v>
      </c>
    </row>
    <row r="51" spans="2:13" ht="27.75" customHeight="1" x14ac:dyDescent="0.2">
      <c r="B51" s="1186"/>
      <c r="C51" s="1187"/>
      <c r="D51" s="106"/>
      <c r="E51" s="1190" t="s">
        <v>42</v>
      </c>
      <c r="F51" s="1190"/>
      <c r="G51" s="1190"/>
      <c r="H51" s="1191"/>
      <c r="I51" s="346">
        <v>36</v>
      </c>
      <c r="J51" s="347">
        <v>33</v>
      </c>
      <c r="K51" s="347">
        <v>40</v>
      </c>
      <c r="L51" s="347">
        <v>46</v>
      </c>
      <c r="M51" s="348">
        <v>50</v>
      </c>
    </row>
    <row r="52" spans="2:13" ht="27.75" customHeight="1" x14ac:dyDescent="0.2">
      <c r="B52" s="1188"/>
      <c r="C52" s="1189"/>
      <c r="D52" s="106"/>
      <c r="E52" s="1190" t="s">
        <v>43</v>
      </c>
      <c r="F52" s="1190"/>
      <c r="G52" s="1190"/>
      <c r="H52" s="1191"/>
      <c r="I52" s="346">
        <v>1641</v>
      </c>
      <c r="J52" s="347">
        <v>1579</v>
      </c>
      <c r="K52" s="347">
        <v>1700</v>
      </c>
      <c r="L52" s="347">
        <v>2040</v>
      </c>
      <c r="M52" s="348">
        <v>1916</v>
      </c>
    </row>
    <row r="53" spans="2:13" ht="27.75" customHeight="1" thickBot="1" x14ac:dyDescent="0.25">
      <c r="B53" s="1192" t="s">
        <v>19</v>
      </c>
      <c r="C53" s="1193"/>
      <c r="D53" s="110"/>
      <c r="E53" s="1194" t="s">
        <v>44</v>
      </c>
      <c r="F53" s="1194"/>
      <c r="G53" s="1194"/>
      <c r="H53" s="1195"/>
      <c r="I53" s="349">
        <v>-1068</v>
      </c>
      <c r="J53" s="350">
        <v>-1264</v>
      </c>
      <c r="K53" s="350">
        <v>-1277</v>
      </c>
      <c r="L53" s="350">
        <v>-1481</v>
      </c>
      <c r="M53" s="351">
        <v>-1302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P1cb3u/SdY9bz7c+EFfGz8bBfWa30B7QHpmOTHqdH085o43k4i74/1hd/XhHJz41VDHNCQOscoTUgHYsFWtLA==" saltValue="/VGYRyBbAG/LK45LW5rR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1668</v>
      </c>
      <c r="G55" s="352">
        <v>1710</v>
      </c>
      <c r="H55" s="353">
        <v>1560</v>
      </c>
    </row>
    <row r="56" spans="2:8" ht="52.5" customHeight="1" x14ac:dyDescent="0.2">
      <c r="B56" s="122"/>
      <c r="C56" s="1213" t="s">
        <v>47</v>
      </c>
      <c r="D56" s="1213"/>
      <c r="E56" s="1214"/>
      <c r="F56" s="354">
        <v>63</v>
      </c>
      <c r="G56" s="354">
        <v>67</v>
      </c>
      <c r="H56" s="355">
        <v>194</v>
      </c>
    </row>
    <row r="57" spans="2:8" ht="53.25" customHeight="1" x14ac:dyDescent="0.2">
      <c r="B57" s="122"/>
      <c r="C57" s="1215" t="s">
        <v>48</v>
      </c>
      <c r="D57" s="1215"/>
      <c r="E57" s="1216"/>
      <c r="F57" s="356">
        <v>291</v>
      </c>
      <c r="G57" s="356">
        <v>307</v>
      </c>
      <c r="H57" s="357">
        <v>339</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2022</v>
      </c>
      <c r="G63" s="362">
        <v>2085</v>
      </c>
      <c r="H63" s="363">
        <v>2092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row r="83" s="1" customFormat="1" ht="13.5" hidden="1" customHeight="1" x14ac:dyDescent="0.2"/>
    <row r="84" s="1" customFormat="1" ht="13.5" hidden="1" customHeight="1" x14ac:dyDescent="0.2"/>
  </sheetData>
  <sheetProtection algorithmName="SHA-512" hashValue="k2V6mp5gUKbiBNli9L8uy4Ljlt5XV3qmPWqDd2nS1k4sFlNVGTThWEcLBovmvDBImUnpbT2SVVjxzohAIN7QLQ==" saltValue="bjjOen+pXU8LWanIHfyu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51</v>
      </c>
      <c r="E2" s="137"/>
      <c r="F2" s="138" t="s">
        <v>524</v>
      </c>
      <c r="G2" s="139"/>
      <c r="H2" s="140"/>
    </row>
    <row r="3" spans="1:8" x14ac:dyDescent="0.2">
      <c r="A3" s="136" t="s">
        <v>517</v>
      </c>
      <c r="B3" s="141"/>
      <c r="C3" s="142"/>
      <c r="D3" s="143">
        <v>1084267</v>
      </c>
      <c r="E3" s="144"/>
      <c r="F3" s="145">
        <v>332350</v>
      </c>
      <c r="G3" s="146"/>
      <c r="H3" s="147"/>
    </row>
    <row r="4" spans="1:8" x14ac:dyDescent="0.2">
      <c r="A4" s="148"/>
      <c r="B4" s="149"/>
      <c r="C4" s="150"/>
      <c r="D4" s="151">
        <v>735537</v>
      </c>
      <c r="E4" s="152"/>
      <c r="F4" s="153">
        <v>200453</v>
      </c>
      <c r="G4" s="154"/>
      <c r="H4" s="155"/>
    </row>
    <row r="5" spans="1:8" x14ac:dyDescent="0.2">
      <c r="A5" s="136" t="s">
        <v>519</v>
      </c>
      <c r="B5" s="141"/>
      <c r="C5" s="142"/>
      <c r="D5" s="143">
        <v>511587</v>
      </c>
      <c r="E5" s="144"/>
      <c r="F5" s="145">
        <v>362690</v>
      </c>
      <c r="G5" s="146"/>
      <c r="H5" s="147"/>
    </row>
    <row r="6" spans="1:8" x14ac:dyDescent="0.2">
      <c r="A6" s="148"/>
      <c r="B6" s="149"/>
      <c r="C6" s="150"/>
      <c r="D6" s="151">
        <v>221773</v>
      </c>
      <c r="E6" s="152"/>
      <c r="F6" s="153">
        <v>172580</v>
      </c>
      <c r="G6" s="154"/>
      <c r="H6" s="155"/>
    </row>
    <row r="7" spans="1:8" x14ac:dyDescent="0.2">
      <c r="A7" s="136" t="s">
        <v>520</v>
      </c>
      <c r="B7" s="141"/>
      <c r="C7" s="142"/>
      <c r="D7" s="143">
        <v>1211811</v>
      </c>
      <c r="E7" s="144"/>
      <c r="F7" s="145">
        <v>296093</v>
      </c>
      <c r="G7" s="146"/>
      <c r="H7" s="147"/>
    </row>
    <row r="8" spans="1:8" x14ac:dyDescent="0.2">
      <c r="A8" s="148"/>
      <c r="B8" s="149"/>
      <c r="C8" s="150"/>
      <c r="D8" s="151">
        <v>717009</v>
      </c>
      <c r="E8" s="152"/>
      <c r="F8" s="153">
        <v>140545</v>
      </c>
      <c r="G8" s="154"/>
      <c r="H8" s="155"/>
    </row>
    <row r="9" spans="1:8" x14ac:dyDescent="0.2">
      <c r="A9" s="136" t="s">
        <v>521</v>
      </c>
      <c r="B9" s="141"/>
      <c r="C9" s="142"/>
      <c r="D9" s="143">
        <v>1063989</v>
      </c>
      <c r="E9" s="144"/>
      <c r="F9" s="145">
        <v>308655</v>
      </c>
      <c r="G9" s="146"/>
      <c r="H9" s="147"/>
    </row>
    <row r="10" spans="1:8" x14ac:dyDescent="0.2">
      <c r="A10" s="148"/>
      <c r="B10" s="149"/>
      <c r="C10" s="150"/>
      <c r="D10" s="151">
        <v>742420</v>
      </c>
      <c r="E10" s="152"/>
      <c r="F10" s="153">
        <v>169887</v>
      </c>
      <c r="G10" s="154"/>
      <c r="H10" s="155"/>
    </row>
    <row r="11" spans="1:8" x14ac:dyDescent="0.2">
      <c r="A11" s="136" t="s">
        <v>522</v>
      </c>
      <c r="B11" s="141"/>
      <c r="C11" s="142"/>
      <c r="D11" s="143">
        <v>775613</v>
      </c>
      <c r="E11" s="144"/>
      <c r="F11" s="145">
        <v>325476</v>
      </c>
      <c r="G11" s="146"/>
      <c r="H11" s="147"/>
    </row>
    <row r="12" spans="1:8" x14ac:dyDescent="0.2">
      <c r="A12" s="148"/>
      <c r="B12" s="149"/>
      <c r="C12" s="156"/>
      <c r="D12" s="151">
        <v>541860</v>
      </c>
      <c r="E12" s="152"/>
      <c r="F12" s="153">
        <v>190204</v>
      </c>
      <c r="G12" s="154"/>
      <c r="H12" s="155"/>
    </row>
    <row r="13" spans="1:8" x14ac:dyDescent="0.2">
      <c r="A13" s="136"/>
      <c r="B13" s="141"/>
      <c r="C13" s="157"/>
      <c r="D13" s="158">
        <v>929453</v>
      </c>
      <c r="E13" s="159"/>
      <c r="F13" s="160">
        <v>325053</v>
      </c>
      <c r="G13" s="161"/>
      <c r="H13" s="147"/>
    </row>
    <row r="14" spans="1:8" x14ac:dyDescent="0.2">
      <c r="A14" s="148"/>
      <c r="B14" s="149"/>
      <c r="C14" s="150"/>
      <c r="D14" s="151">
        <v>591720</v>
      </c>
      <c r="E14" s="152"/>
      <c r="F14" s="153">
        <v>174734</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29.05</v>
      </c>
      <c r="C19" s="162">
        <f>ROUND(VALUE(SUBSTITUTE(実質収支比率等に係る経年分析!G$48,"▲","-")),2)</f>
        <v>24.84</v>
      </c>
      <c r="D19" s="162">
        <f>ROUND(VALUE(SUBSTITUTE(実質収支比率等に係る経年分析!H$48,"▲","-")),2)</f>
        <v>27.75</v>
      </c>
      <c r="E19" s="162">
        <f>ROUND(VALUE(SUBSTITUTE(実質収支比率等に係る経年分析!I$48,"▲","-")),2)</f>
        <v>24.18</v>
      </c>
      <c r="F19" s="162">
        <f>ROUND(VALUE(SUBSTITUTE(実質収支比率等に係る経年分析!J$48,"▲","-")),2)</f>
        <v>20.329999999999998</v>
      </c>
    </row>
    <row r="20" spans="1:11" x14ac:dyDescent="0.2">
      <c r="A20" s="162" t="s">
        <v>54</v>
      </c>
      <c r="B20" s="162">
        <f>ROUND(VALUE(SUBSTITUTE(実質収支比率等に係る経年分析!F$47,"▲","-")),2)</f>
        <v>166.44</v>
      </c>
      <c r="C20" s="162">
        <f>ROUND(VALUE(SUBSTITUTE(実質収支比率等に係る経年分析!G$47,"▲","-")),2)</f>
        <v>155.91</v>
      </c>
      <c r="D20" s="162">
        <f>ROUND(VALUE(SUBSTITUTE(実質収支比率等に係る経年分析!H$47,"▲","-")),2)</f>
        <v>162.52000000000001</v>
      </c>
      <c r="E20" s="162">
        <f>ROUND(VALUE(SUBSTITUTE(実質収支比率等に係る経年分析!I$47,"▲","-")),2)</f>
        <v>168.55</v>
      </c>
      <c r="F20" s="162">
        <f>ROUND(VALUE(SUBSTITUTE(実質収支比率等に係る経年分析!J$47,"▲","-")),2)</f>
        <v>149.62</v>
      </c>
    </row>
    <row r="21" spans="1:11" x14ac:dyDescent="0.2">
      <c r="A21" s="162" t="s">
        <v>55</v>
      </c>
      <c r="B21" s="162">
        <f>IF(ISNUMBER(VALUE(SUBSTITUTE(実質収支比率等に係る経年分析!F$49,"▲","-"))),ROUND(VALUE(SUBSTITUTE(実質収支比率等に係る経年分析!F$49,"▲","-")),2),NA())</f>
        <v>2.41</v>
      </c>
      <c r="C21" s="162">
        <f>IF(ISNUMBER(VALUE(SUBSTITUTE(実質収支比率等に係る経年分析!G$49,"▲","-"))),ROUND(VALUE(SUBSTITUTE(実質収支比率等に係る経年分析!G$49,"▲","-")),2),NA())</f>
        <v>11.05</v>
      </c>
      <c r="D21" s="162">
        <f>IF(ISNUMBER(VALUE(SUBSTITUTE(実質収支比率等に係る経年分析!H$49,"▲","-"))),ROUND(VALUE(SUBSTITUTE(実質収支比率等に係る経年分析!H$49,"▲","-")),2),NA())</f>
        <v>5.3</v>
      </c>
      <c r="E21" s="162">
        <f>IF(ISNUMBER(VALUE(SUBSTITUTE(実質収支比率等に係る経年分析!I$49,"▲","-"))),ROUND(VALUE(SUBSTITUTE(実質収支比率等に係る経年分析!I$49,"▲","-")),2),NA())</f>
        <v>0.28999999999999998</v>
      </c>
      <c r="F21" s="162">
        <f>IF(ISNUMBER(VALUE(SUBSTITUTE(実質収支比率等に係る経年分析!J$49,"▲","-"))),ROUND(VALUE(SUBSTITUTE(実質収支比率等に係る経年分析!J$49,"▲","-")),2),NA())</f>
        <v>-17.579999999999998</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0.56000000000000005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2.1800000000000002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2.0499999999999998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0.49</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27.75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20.329999999999998</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157</v>
      </c>
      <c r="E42" s="164"/>
      <c r="F42" s="164"/>
      <c r="G42" s="164">
        <f>'実質公債費比率（分子）の構造'!L$52</f>
        <v>159</v>
      </c>
      <c r="H42" s="164"/>
      <c r="I42" s="164"/>
      <c r="J42" s="164">
        <f>'実質公債費比率（分子）の構造'!M$52</f>
        <v>156</v>
      </c>
      <c r="K42" s="164"/>
      <c r="L42" s="164"/>
      <c r="M42" s="164">
        <f>'実質公債費比率（分子）の構造'!N$52</f>
        <v>155</v>
      </c>
      <c r="N42" s="164"/>
      <c r="O42" s="164"/>
      <c r="P42" s="164">
        <f>'実質公債費比率（分子）の構造'!O$52</f>
        <v>160</v>
      </c>
    </row>
    <row r="43" spans="1:16" x14ac:dyDescent="0.2">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64</v>
      </c>
      <c r="B45" s="164">
        <f>'実質公債費比率（分子）の構造'!K$49</f>
        <v>18</v>
      </c>
      <c r="C45" s="164"/>
      <c r="D45" s="164"/>
      <c r="E45" s="164">
        <f>'実質公債費比率（分子）の構造'!L$49</f>
        <v>15</v>
      </c>
      <c r="F45" s="164"/>
      <c r="G45" s="164"/>
      <c r="H45" s="164">
        <f>'実質公債費比率（分子）の構造'!M$49</f>
        <v>10</v>
      </c>
      <c r="I45" s="164"/>
      <c r="J45" s="164"/>
      <c r="K45" s="164">
        <f>'実質公債費比率（分子）の構造'!N$49</f>
        <v>10</v>
      </c>
      <c r="L45" s="164"/>
      <c r="M45" s="164"/>
      <c r="N45" s="164">
        <f>'実質公債費比率（分子）の構造'!O$49</f>
        <v>13</v>
      </c>
      <c r="O45" s="164"/>
      <c r="P45" s="164"/>
    </row>
    <row r="46" spans="1:16" x14ac:dyDescent="0.2">
      <c r="A46" s="164" t="s">
        <v>65</v>
      </c>
      <c r="B46" s="164">
        <f>'実質公債費比率（分子）の構造'!K$48</f>
        <v>7</v>
      </c>
      <c r="C46" s="164"/>
      <c r="D46" s="164"/>
      <c r="E46" s="164">
        <f>'実質公債費比率（分子）の構造'!L$48</f>
        <v>4</v>
      </c>
      <c r="F46" s="164"/>
      <c r="G46" s="164"/>
      <c r="H46" s="164">
        <f>'実質公債費比率（分子）の構造'!M$48</f>
        <v>7</v>
      </c>
      <c r="I46" s="164"/>
      <c r="J46" s="164"/>
      <c r="K46" s="164">
        <f>'実質公債費比率（分子）の構造'!N$48</f>
        <v>7</v>
      </c>
      <c r="L46" s="164"/>
      <c r="M46" s="164"/>
      <c r="N46" s="164">
        <f>'実質公債費比率（分子）の構造'!O$48</f>
        <v>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163</v>
      </c>
      <c r="C49" s="164"/>
      <c r="D49" s="164"/>
      <c r="E49" s="164">
        <f>'実質公債費比率（分子）の構造'!L$45</f>
        <v>173</v>
      </c>
      <c r="F49" s="164"/>
      <c r="G49" s="164"/>
      <c r="H49" s="164">
        <f>'実質公債費比率（分子）の構造'!M$45</f>
        <v>176</v>
      </c>
      <c r="I49" s="164"/>
      <c r="J49" s="164"/>
      <c r="K49" s="164">
        <f>'実質公債費比率（分子）の構造'!N$45</f>
        <v>199</v>
      </c>
      <c r="L49" s="164"/>
      <c r="M49" s="164"/>
      <c r="N49" s="164">
        <f>'実質公債費比率（分子）の構造'!O$45</f>
        <v>204</v>
      </c>
      <c r="O49" s="164"/>
      <c r="P49" s="164"/>
    </row>
    <row r="50" spans="1:16" x14ac:dyDescent="0.2">
      <c r="A50" s="164" t="s">
        <v>68</v>
      </c>
      <c r="B50" s="164" t="e">
        <f>NA()</f>
        <v>#N/A</v>
      </c>
      <c r="C50" s="164">
        <f>IF(ISNUMBER('実質公債費比率（分子）の構造'!K$53),'実質公債費比率（分子）の構造'!K$53,NA())</f>
        <v>31</v>
      </c>
      <c r="D50" s="164" t="e">
        <f>NA()</f>
        <v>#N/A</v>
      </c>
      <c r="E50" s="164" t="e">
        <f>NA()</f>
        <v>#N/A</v>
      </c>
      <c r="F50" s="164">
        <f>IF(ISNUMBER('実質公債費比率（分子）の構造'!L$53),'実質公債費比率（分子）の構造'!L$53,NA())</f>
        <v>33</v>
      </c>
      <c r="G50" s="164" t="e">
        <f>NA()</f>
        <v>#N/A</v>
      </c>
      <c r="H50" s="164" t="e">
        <f>NA()</f>
        <v>#N/A</v>
      </c>
      <c r="I50" s="164">
        <f>IF(ISNUMBER('実質公債費比率（分子）の構造'!M$53),'実質公債費比率（分子）の構造'!M$53,NA())</f>
        <v>37</v>
      </c>
      <c r="J50" s="164" t="e">
        <f>NA()</f>
        <v>#N/A</v>
      </c>
      <c r="K50" s="164" t="e">
        <f>NA()</f>
        <v>#N/A</v>
      </c>
      <c r="L50" s="164">
        <f>IF(ISNUMBER('実質公債費比率（分子）の構造'!N$53),'実質公債費比率（分子）の構造'!N$53,NA())</f>
        <v>61</v>
      </c>
      <c r="M50" s="164" t="e">
        <f>NA()</f>
        <v>#N/A</v>
      </c>
      <c r="N50" s="164" t="e">
        <f>NA()</f>
        <v>#N/A</v>
      </c>
      <c r="O50" s="164">
        <f>IF(ISNUMBER('実質公債費比率（分子）の構造'!O$53),'実質公債費比率（分子）の構造'!O$53,NA())</f>
        <v>63</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1641</v>
      </c>
      <c r="E56" s="163"/>
      <c r="F56" s="163"/>
      <c r="G56" s="163">
        <f>'将来負担比率（分子）の構造'!J$52</f>
        <v>1579</v>
      </c>
      <c r="H56" s="163"/>
      <c r="I56" s="163"/>
      <c r="J56" s="163">
        <f>'将来負担比率（分子）の構造'!K$52</f>
        <v>1700</v>
      </c>
      <c r="K56" s="163"/>
      <c r="L56" s="163"/>
      <c r="M56" s="163">
        <f>'将来負担比率（分子）の構造'!L$52</f>
        <v>2040</v>
      </c>
      <c r="N56" s="163"/>
      <c r="O56" s="163"/>
      <c r="P56" s="163">
        <f>'将来負担比率（分子）の構造'!M$52</f>
        <v>1916</v>
      </c>
    </row>
    <row r="57" spans="1:16" x14ac:dyDescent="0.2">
      <c r="A57" s="163" t="s">
        <v>42</v>
      </c>
      <c r="B57" s="163"/>
      <c r="C57" s="163"/>
      <c r="D57" s="163">
        <f>'将来負担比率（分子）の構造'!I$51</f>
        <v>36</v>
      </c>
      <c r="E57" s="163"/>
      <c r="F57" s="163"/>
      <c r="G57" s="163">
        <f>'将来負担比率（分子）の構造'!J$51</f>
        <v>33</v>
      </c>
      <c r="H57" s="163"/>
      <c r="I57" s="163"/>
      <c r="J57" s="163">
        <f>'将来負担比率（分子）の構造'!K$51</f>
        <v>40</v>
      </c>
      <c r="K57" s="163"/>
      <c r="L57" s="163"/>
      <c r="M57" s="163">
        <f>'将来負担比率（分子）の構造'!L$51</f>
        <v>46</v>
      </c>
      <c r="N57" s="163"/>
      <c r="O57" s="163"/>
      <c r="P57" s="163">
        <f>'将来負担比率（分子）の構造'!M$51</f>
        <v>50</v>
      </c>
    </row>
    <row r="58" spans="1:16" x14ac:dyDescent="0.2">
      <c r="A58" s="163" t="s">
        <v>41</v>
      </c>
      <c r="B58" s="163"/>
      <c r="C58" s="163"/>
      <c r="D58" s="163">
        <f>'将来負担比率（分子）の構造'!I$50</f>
        <v>1899</v>
      </c>
      <c r="E58" s="163"/>
      <c r="F58" s="163"/>
      <c r="G58" s="163">
        <f>'将来負担比率（分子）の構造'!J$50</f>
        <v>2033</v>
      </c>
      <c r="H58" s="163"/>
      <c r="I58" s="163"/>
      <c r="J58" s="163">
        <f>'将来負担比率（分子）の構造'!K$50</f>
        <v>2082</v>
      </c>
      <c r="K58" s="163"/>
      <c r="L58" s="163"/>
      <c r="M58" s="163">
        <f>'将来負担比率（分子）の構造'!L$50</f>
        <v>2153</v>
      </c>
      <c r="N58" s="163"/>
      <c r="O58" s="163"/>
      <c r="P58" s="163">
        <f>'将来負担比率（分子）の構造'!M$50</f>
        <v>2165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305</v>
      </c>
      <c r="C62" s="163"/>
      <c r="D62" s="163"/>
      <c r="E62" s="163">
        <f>'将来負担比率（分子）の構造'!J$45</f>
        <v>276</v>
      </c>
      <c r="F62" s="163"/>
      <c r="G62" s="163"/>
      <c r="H62" s="163">
        <f>'将来負担比率（分子）の構造'!K$45</f>
        <v>261</v>
      </c>
      <c r="I62" s="163"/>
      <c r="J62" s="163"/>
      <c r="K62" s="163">
        <f>'将来負担比率（分子）の構造'!L$45</f>
        <v>254</v>
      </c>
      <c r="L62" s="163"/>
      <c r="M62" s="163"/>
      <c r="N62" s="163">
        <f>'将来負担比率（分子）の構造'!M$45</f>
        <v>237</v>
      </c>
      <c r="O62" s="163"/>
      <c r="P62" s="163"/>
    </row>
    <row r="63" spans="1:16" x14ac:dyDescent="0.2">
      <c r="A63" s="163" t="s">
        <v>34</v>
      </c>
      <c r="B63" s="163">
        <f>'将来負担比率（分子）の構造'!I$44</f>
        <v>125</v>
      </c>
      <c r="C63" s="163"/>
      <c r="D63" s="163"/>
      <c r="E63" s="163">
        <f>'将来負担比率（分子）の構造'!J$44</f>
        <v>116</v>
      </c>
      <c r="F63" s="163"/>
      <c r="G63" s="163"/>
      <c r="H63" s="163">
        <f>'将来負担比率（分子）の構造'!K$44</f>
        <v>111</v>
      </c>
      <c r="I63" s="163"/>
      <c r="J63" s="163"/>
      <c r="K63" s="163">
        <f>'将来負担比率（分子）の構造'!L$44</f>
        <v>105</v>
      </c>
      <c r="L63" s="163"/>
      <c r="M63" s="163"/>
      <c r="N63" s="163">
        <f>'将来負担比率（分子）の構造'!M$44</f>
        <v>111</v>
      </c>
      <c r="O63" s="163"/>
      <c r="P63" s="163"/>
    </row>
    <row r="64" spans="1:16" x14ac:dyDescent="0.2">
      <c r="A64" s="163" t="s">
        <v>33</v>
      </c>
      <c r="B64" s="163">
        <f>'将来負担比率（分子）の構造'!I$43</f>
        <v>68</v>
      </c>
      <c r="C64" s="163"/>
      <c r="D64" s="163"/>
      <c r="E64" s="163">
        <f>'将来負担比率（分子）の構造'!J$43</f>
        <v>48</v>
      </c>
      <c r="F64" s="163"/>
      <c r="G64" s="163"/>
      <c r="H64" s="163">
        <f>'将来負担比率（分子）の構造'!K$43</f>
        <v>60</v>
      </c>
      <c r="I64" s="163"/>
      <c r="J64" s="163"/>
      <c r="K64" s="163">
        <f>'将来負担比率（分子）の構造'!L$43</f>
        <v>92</v>
      </c>
      <c r="L64" s="163"/>
      <c r="M64" s="163"/>
      <c r="N64" s="163">
        <f>'将来負担比率（分子）の構造'!M$43</f>
        <v>139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1979</v>
      </c>
      <c r="C66" s="163"/>
      <c r="D66" s="163"/>
      <c r="E66" s="163">
        <f>'将来負担比率（分子）の構造'!J$41</f>
        <v>1942</v>
      </c>
      <c r="F66" s="163"/>
      <c r="G66" s="163"/>
      <c r="H66" s="163">
        <f>'将来負担比率（分子）の構造'!K$41</f>
        <v>2113</v>
      </c>
      <c r="I66" s="163"/>
      <c r="J66" s="163"/>
      <c r="K66" s="163">
        <f>'将来負担比率（分子）の構造'!L$41</f>
        <v>2308</v>
      </c>
      <c r="L66" s="163"/>
      <c r="M66" s="163"/>
      <c r="N66" s="163">
        <f>'将来負担比率（分子）の構造'!M$41</f>
        <v>2342</v>
      </c>
      <c r="O66" s="163"/>
      <c r="P66" s="163"/>
    </row>
    <row r="67" spans="1:16" x14ac:dyDescent="0.2">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1668</v>
      </c>
      <c r="C72" s="167">
        <f>基金残高に係る経年分析!G55</f>
        <v>1710</v>
      </c>
      <c r="D72" s="167">
        <f>基金残高に係る経年分析!H55</f>
        <v>1560</v>
      </c>
    </row>
    <row r="73" spans="1:16" x14ac:dyDescent="0.2">
      <c r="A73" s="166" t="s">
        <v>75</v>
      </c>
      <c r="B73" s="167">
        <f>基金残高に係る経年分析!F56</f>
        <v>63</v>
      </c>
      <c r="C73" s="167">
        <f>基金残高に係る経年分析!G56</f>
        <v>67</v>
      </c>
      <c r="D73" s="167">
        <f>基金残高に係る経年分析!H56</f>
        <v>194</v>
      </c>
    </row>
    <row r="74" spans="1:16" x14ac:dyDescent="0.2">
      <c r="A74" s="166" t="s">
        <v>76</v>
      </c>
      <c r="B74" s="167">
        <f>基金残高に係る経年分析!F57</f>
        <v>291</v>
      </c>
      <c r="C74" s="167">
        <f>基金残高に係る経年分析!G57</f>
        <v>307</v>
      </c>
      <c r="D74" s="167">
        <f>基金残高に係る経年分析!H57</f>
        <v>339</v>
      </c>
    </row>
  </sheetData>
  <sheetProtection algorithmName="SHA-512" hashValue="pIEnoT1DUr5x57vUIu1YbLsSHiRyfn2pSw3tCf4J8+prDOrbgT61ZMfxY1ogoqbVTbvPOvyf6iZW4+PYBeWRFQ==" saltValue="VsukXBdvuz8dLwKU3/Lt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90944</v>
      </c>
      <c r="S5" s="674"/>
      <c r="T5" s="674"/>
      <c r="U5" s="674"/>
      <c r="V5" s="674"/>
      <c r="W5" s="674"/>
      <c r="X5" s="674"/>
      <c r="Y5" s="702"/>
      <c r="Z5" s="715">
        <v>4.3</v>
      </c>
      <c r="AA5" s="715"/>
      <c r="AB5" s="715"/>
      <c r="AC5" s="715"/>
      <c r="AD5" s="716">
        <v>90944</v>
      </c>
      <c r="AE5" s="716"/>
      <c r="AF5" s="716"/>
      <c r="AG5" s="716"/>
      <c r="AH5" s="716"/>
      <c r="AI5" s="716"/>
      <c r="AJ5" s="716"/>
      <c r="AK5" s="716"/>
      <c r="AL5" s="703">
        <v>8.6</v>
      </c>
      <c r="AM5" s="685"/>
      <c r="AN5" s="685"/>
      <c r="AO5" s="704"/>
      <c r="AP5" s="676" t="s">
        <v>217</v>
      </c>
      <c r="AQ5" s="677"/>
      <c r="AR5" s="677"/>
      <c r="AS5" s="677"/>
      <c r="AT5" s="677"/>
      <c r="AU5" s="677"/>
      <c r="AV5" s="677"/>
      <c r="AW5" s="677"/>
      <c r="AX5" s="677"/>
      <c r="AY5" s="677"/>
      <c r="AZ5" s="677"/>
      <c r="BA5" s="677"/>
      <c r="BB5" s="677"/>
      <c r="BC5" s="677"/>
      <c r="BD5" s="677"/>
      <c r="BE5" s="677"/>
      <c r="BF5" s="678"/>
      <c r="BG5" s="621">
        <v>90944</v>
      </c>
      <c r="BH5" s="622"/>
      <c r="BI5" s="622"/>
      <c r="BJ5" s="622"/>
      <c r="BK5" s="622"/>
      <c r="BL5" s="622"/>
      <c r="BM5" s="622"/>
      <c r="BN5" s="623"/>
      <c r="BO5" s="659">
        <v>100</v>
      </c>
      <c r="BP5" s="659"/>
      <c r="BQ5" s="659"/>
      <c r="BR5" s="659"/>
      <c r="BS5" s="660">
        <v>8370</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59406</v>
      </c>
      <c r="S6" s="622"/>
      <c r="T6" s="622"/>
      <c r="U6" s="622"/>
      <c r="V6" s="622"/>
      <c r="W6" s="622"/>
      <c r="X6" s="622"/>
      <c r="Y6" s="623"/>
      <c r="Z6" s="659">
        <v>2.8</v>
      </c>
      <c r="AA6" s="659"/>
      <c r="AB6" s="659"/>
      <c r="AC6" s="659"/>
      <c r="AD6" s="660">
        <v>59406</v>
      </c>
      <c r="AE6" s="660"/>
      <c r="AF6" s="660"/>
      <c r="AG6" s="660"/>
      <c r="AH6" s="660"/>
      <c r="AI6" s="660"/>
      <c r="AJ6" s="660"/>
      <c r="AK6" s="660"/>
      <c r="AL6" s="624">
        <v>5.6</v>
      </c>
      <c r="AM6" s="625"/>
      <c r="AN6" s="625"/>
      <c r="AO6" s="661"/>
      <c r="AP6" s="618" t="s">
        <v>222</v>
      </c>
      <c r="AQ6" s="619"/>
      <c r="AR6" s="619"/>
      <c r="AS6" s="619"/>
      <c r="AT6" s="619"/>
      <c r="AU6" s="619"/>
      <c r="AV6" s="619"/>
      <c r="AW6" s="619"/>
      <c r="AX6" s="619"/>
      <c r="AY6" s="619"/>
      <c r="AZ6" s="619"/>
      <c r="BA6" s="619"/>
      <c r="BB6" s="619"/>
      <c r="BC6" s="619"/>
      <c r="BD6" s="619"/>
      <c r="BE6" s="619"/>
      <c r="BF6" s="620"/>
      <c r="BG6" s="621">
        <v>90944</v>
      </c>
      <c r="BH6" s="622"/>
      <c r="BI6" s="622"/>
      <c r="BJ6" s="622"/>
      <c r="BK6" s="622"/>
      <c r="BL6" s="622"/>
      <c r="BM6" s="622"/>
      <c r="BN6" s="623"/>
      <c r="BO6" s="659">
        <v>100</v>
      </c>
      <c r="BP6" s="659"/>
      <c r="BQ6" s="659"/>
      <c r="BR6" s="659"/>
      <c r="BS6" s="660">
        <v>8370</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28915</v>
      </c>
      <c r="CS6" s="622"/>
      <c r="CT6" s="622"/>
      <c r="CU6" s="622"/>
      <c r="CV6" s="622"/>
      <c r="CW6" s="622"/>
      <c r="CX6" s="622"/>
      <c r="CY6" s="623"/>
      <c r="CZ6" s="703">
        <v>1.5</v>
      </c>
      <c r="DA6" s="685"/>
      <c r="DB6" s="685"/>
      <c r="DC6" s="705"/>
      <c r="DD6" s="627" t="s">
        <v>123</v>
      </c>
      <c r="DE6" s="622"/>
      <c r="DF6" s="622"/>
      <c r="DG6" s="622"/>
      <c r="DH6" s="622"/>
      <c r="DI6" s="622"/>
      <c r="DJ6" s="622"/>
      <c r="DK6" s="622"/>
      <c r="DL6" s="622"/>
      <c r="DM6" s="622"/>
      <c r="DN6" s="622"/>
      <c r="DO6" s="622"/>
      <c r="DP6" s="623"/>
      <c r="DQ6" s="627">
        <v>28915</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33</v>
      </c>
      <c r="S7" s="622"/>
      <c r="T7" s="622"/>
      <c r="U7" s="622"/>
      <c r="V7" s="622"/>
      <c r="W7" s="622"/>
      <c r="X7" s="622"/>
      <c r="Y7" s="623"/>
      <c r="Z7" s="659">
        <v>0</v>
      </c>
      <c r="AA7" s="659"/>
      <c r="AB7" s="659"/>
      <c r="AC7" s="659"/>
      <c r="AD7" s="660">
        <v>33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27342</v>
      </c>
      <c r="BH7" s="622"/>
      <c r="BI7" s="622"/>
      <c r="BJ7" s="622"/>
      <c r="BK7" s="622"/>
      <c r="BL7" s="622"/>
      <c r="BM7" s="622"/>
      <c r="BN7" s="623"/>
      <c r="BO7" s="659">
        <v>30.1</v>
      </c>
      <c r="BP7" s="659"/>
      <c r="BQ7" s="659"/>
      <c r="BR7" s="659"/>
      <c r="BS7" s="660" t="s">
        <v>123</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546059</v>
      </c>
      <c r="CS7" s="622"/>
      <c r="CT7" s="622"/>
      <c r="CU7" s="622"/>
      <c r="CV7" s="622"/>
      <c r="CW7" s="622"/>
      <c r="CX7" s="622"/>
      <c r="CY7" s="623"/>
      <c r="CZ7" s="659">
        <v>28.7</v>
      </c>
      <c r="DA7" s="659"/>
      <c r="DB7" s="659"/>
      <c r="DC7" s="659"/>
      <c r="DD7" s="627">
        <v>8893</v>
      </c>
      <c r="DE7" s="622"/>
      <c r="DF7" s="622"/>
      <c r="DG7" s="622"/>
      <c r="DH7" s="622"/>
      <c r="DI7" s="622"/>
      <c r="DJ7" s="622"/>
      <c r="DK7" s="622"/>
      <c r="DL7" s="622"/>
      <c r="DM7" s="622"/>
      <c r="DN7" s="622"/>
      <c r="DO7" s="622"/>
      <c r="DP7" s="623"/>
      <c r="DQ7" s="627">
        <v>438702</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1013</v>
      </c>
      <c r="S8" s="622"/>
      <c r="T8" s="622"/>
      <c r="U8" s="622"/>
      <c r="V8" s="622"/>
      <c r="W8" s="622"/>
      <c r="X8" s="622"/>
      <c r="Y8" s="623"/>
      <c r="Z8" s="659">
        <v>0</v>
      </c>
      <c r="AA8" s="659"/>
      <c r="AB8" s="659"/>
      <c r="AC8" s="659"/>
      <c r="AD8" s="660">
        <v>1013</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731</v>
      </c>
      <c r="BH8" s="622"/>
      <c r="BI8" s="622"/>
      <c r="BJ8" s="622"/>
      <c r="BK8" s="622"/>
      <c r="BL8" s="622"/>
      <c r="BM8" s="622"/>
      <c r="BN8" s="623"/>
      <c r="BO8" s="659">
        <v>0.8</v>
      </c>
      <c r="BP8" s="659"/>
      <c r="BQ8" s="659"/>
      <c r="BR8" s="659"/>
      <c r="BS8" s="660" t="s">
        <v>123</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174328</v>
      </c>
      <c r="CS8" s="622"/>
      <c r="CT8" s="622"/>
      <c r="CU8" s="622"/>
      <c r="CV8" s="622"/>
      <c r="CW8" s="622"/>
      <c r="CX8" s="622"/>
      <c r="CY8" s="623"/>
      <c r="CZ8" s="659">
        <v>9.1999999999999993</v>
      </c>
      <c r="DA8" s="659"/>
      <c r="DB8" s="659"/>
      <c r="DC8" s="659"/>
      <c r="DD8" s="627" t="s">
        <v>123</v>
      </c>
      <c r="DE8" s="622"/>
      <c r="DF8" s="622"/>
      <c r="DG8" s="622"/>
      <c r="DH8" s="622"/>
      <c r="DI8" s="622"/>
      <c r="DJ8" s="622"/>
      <c r="DK8" s="622"/>
      <c r="DL8" s="622"/>
      <c r="DM8" s="622"/>
      <c r="DN8" s="622"/>
      <c r="DO8" s="622"/>
      <c r="DP8" s="623"/>
      <c r="DQ8" s="627">
        <v>132368</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1332</v>
      </c>
      <c r="S9" s="622"/>
      <c r="T9" s="622"/>
      <c r="U9" s="622"/>
      <c r="V9" s="622"/>
      <c r="W9" s="622"/>
      <c r="X9" s="622"/>
      <c r="Y9" s="623"/>
      <c r="Z9" s="659">
        <v>0.1</v>
      </c>
      <c r="AA9" s="659"/>
      <c r="AB9" s="659"/>
      <c r="AC9" s="659"/>
      <c r="AD9" s="660">
        <v>1332</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21208</v>
      </c>
      <c r="BH9" s="622"/>
      <c r="BI9" s="622"/>
      <c r="BJ9" s="622"/>
      <c r="BK9" s="622"/>
      <c r="BL9" s="622"/>
      <c r="BM9" s="622"/>
      <c r="BN9" s="623"/>
      <c r="BO9" s="659">
        <v>23.3</v>
      </c>
      <c r="BP9" s="659"/>
      <c r="BQ9" s="659"/>
      <c r="BR9" s="659"/>
      <c r="BS9" s="660" t="s">
        <v>123</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118821</v>
      </c>
      <c r="CS9" s="622"/>
      <c r="CT9" s="622"/>
      <c r="CU9" s="622"/>
      <c r="CV9" s="622"/>
      <c r="CW9" s="622"/>
      <c r="CX9" s="622"/>
      <c r="CY9" s="623"/>
      <c r="CZ9" s="659">
        <v>6.2</v>
      </c>
      <c r="DA9" s="659"/>
      <c r="DB9" s="659"/>
      <c r="DC9" s="659"/>
      <c r="DD9" s="627" t="s">
        <v>123</v>
      </c>
      <c r="DE9" s="622"/>
      <c r="DF9" s="622"/>
      <c r="DG9" s="622"/>
      <c r="DH9" s="622"/>
      <c r="DI9" s="622"/>
      <c r="DJ9" s="622"/>
      <c r="DK9" s="622"/>
      <c r="DL9" s="622"/>
      <c r="DM9" s="622"/>
      <c r="DN9" s="622"/>
      <c r="DO9" s="622"/>
      <c r="DP9" s="623"/>
      <c r="DQ9" s="627">
        <v>91599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3173</v>
      </c>
      <c r="BH10" s="622"/>
      <c r="BI10" s="622"/>
      <c r="BJ10" s="622"/>
      <c r="BK10" s="622"/>
      <c r="BL10" s="622"/>
      <c r="BM10" s="622"/>
      <c r="BN10" s="623"/>
      <c r="BO10" s="659">
        <v>3.5</v>
      </c>
      <c r="BP10" s="659"/>
      <c r="BQ10" s="659"/>
      <c r="BR10" s="659"/>
      <c r="BS10" s="660" t="s">
        <v>123</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123</v>
      </c>
      <c r="CS10" s="622"/>
      <c r="CT10" s="622"/>
      <c r="CU10" s="622"/>
      <c r="CV10" s="622"/>
      <c r="CW10" s="622"/>
      <c r="CX10" s="622"/>
      <c r="CY10" s="623"/>
      <c r="CZ10" s="659" t="s">
        <v>123</v>
      </c>
      <c r="DA10" s="659"/>
      <c r="DB10" s="659"/>
      <c r="DC10" s="659"/>
      <c r="DD10" s="627" t="s">
        <v>123</v>
      </c>
      <c r="DE10" s="622"/>
      <c r="DF10" s="622"/>
      <c r="DG10" s="622"/>
      <c r="DH10" s="622"/>
      <c r="DI10" s="622"/>
      <c r="DJ10" s="622"/>
      <c r="DK10" s="622"/>
      <c r="DL10" s="622"/>
      <c r="DM10" s="622"/>
      <c r="DN10" s="622"/>
      <c r="DO10" s="622"/>
      <c r="DP10" s="623"/>
      <c r="DQ10" s="627" t="s">
        <v>123</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17230</v>
      </c>
      <c r="S11" s="622"/>
      <c r="T11" s="622"/>
      <c r="U11" s="622"/>
      <c r="V11" s="622"/>
      <c r="W11" s="622"/>
      <c r="X11" s="622"/>
      <c r="Y11" s="623"/>
      <c r="Z11" s="624">
        <v>0.8</v>
      </c>
      <c r="AA11" s="625"/>
      <c r="AB11" s="625"/>
      <c r="AC11" s="626"/>
      <c r="AD11" s="627">
        <v>17230</v>
      </c>
      <c r="AE11" s="622"/>
      <c r="AF11" s="622"/>
      <c r="AG11" s="622"/>
      <c r="AH11" s="622"/>
      <c r="AI11" s="622"/>
      <c r="AJ11" s="622"/>
      <c r="AK11" s="623"/>
      <c r="AL11" s="624">
        <v>1.6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2230</v>
      </c>
      <c r="BH11" s="622"/>
      <c r="BI11" s="622"/>
      <c r="BJ11" s="622"/>
      <c r="BK11" s="622"/>
      <c r="BL11" s="622"/>
      <c r="BM11" s="622"/>
      <c r="BN11" s="623"/>
      <c r="BO11" s="659">
        <v>2.5</v>
      </c>
      <c r="BP11" s="659"/>
      <c r="BQ11" s="659"/>
      <c r="BR11" s="659"/>
      <c r="BS11" s="660" t="s">
        <v>123</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150198</v>
      </c>
      <c r="CS11" s="622"/>
      <c r="CT11" s="622"/>
      <c r="CU11" s="622"/>
      <c r="CV11" s="622"/>
      <c r="CW11" s="622"/>
      <c r="CX11" s="622"/>
      <c r="CY11" s="623"/>
      <c r="CZ11" s="659">
        <v>7.9</v>
      </c>
      <c r="DA11" s="659"/>
      <c r="DB11" s="659"/>
      <c r="DC11" s="659"/>
      <c r="DD11" s="627">
        <v>76262</v>
      </c>
      <c r="DE11" s="622"/>
      <c r="DF11" s="622"/>
      <c r="DG11" s="622"/>
      <c r="DH11" s="622"/>
      <c r="DI11" s="622"/>
      <c r="DJ11" s="622"/>
      <c r="DK11" s="622"/>
      <c r="DL11" s="622"/>
      <c r="DM11" s="622"/>
      <c r="DN11" s="622"/>
      <c r="DO11" s="622"/>
      <c r="DP11" s="623"/>
      <c r="DQ11" s="627">
        <v>84049</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123</v>
      </c>
      <c r="S12" s="622"/>
      <c r="T12" s="622"/>
      <c r="U12" s="622"/>
      <c r="V12" s="622"/>
      <c r="W12" s="622"/>
      <c r="X12" s="622"/>
      <c r="Y12" s="623"/>
      <c r="Z12" s="659" t="s">
        <v>123</v>
      </c>
      <c r="AA12" s="659"/>
      <c r="AB12" s="659"/>
      <c r="AC12" s="659"/>
      <c r="AD12" s="660" t="s">
        <v>123</v>
      </c>
      <c r="AE12" s="660"/>
      <c r="AF12" s="660"/>
      <c r="AG12" s="660"/>
      <c r="AH12" s="660"/>
      <c r="AI12" s="660"/>
      <c r="AJ12" s="660"/>
      <c r="AK12" s="660"/>
      <c r="AL12" s="624" t="s">
        <v>123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60229</v>
      </c>
      <c r="BH12" s="622"/>
      <c r="BI12" s="622"/>
      <c r="BJ12" s="622"/>
      <c r="BK12" s="622"/>
      <c r="BL12" s="622"/>
      <c r="BM12" s="622"/>
      <c r="BN12" s="623"/>
      <c r="BO12" s="659">
        <v>66.2</v>
      </c>
      <c r="BP12" s="659"/>
      <c r="BQ12" s="659"/>
      <c r="BR12" s="659"/>
      <c r="BS12" s="660">
        <v>8370</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177189</v>
      </c>
      <c r="CS12" s="622"/>
      <c r="CT12" s="622"/>
      <c r="CU12" s="622"/>
      <c r="CV12" s="622"/>
      <c r="CW12" s="622"/>
      <c r="CX12" s="622"/>
      <c r="CY12" s="623"/>
      <c r="CZ12" s="659">
        <v>9.3000000000000007</v>
      </c>
      <c r="DA12" s="659"/>
      <c r="DB12" s="659"/>
      <c r="DC12" s="659"/>
      <c r="DD12" s="627">
        <v>30582</v>
      </c>
      <c r="DE12" s="622"/>
      <c r="DF12" s="622"/>
      <c r="DG12" s="622"/>
      <c r="DH12" s="622"/>
      <c r="DI12" s="622"/>
      <c r="DJ12" s="622"/>
      <c r="DK12" s="622"/>
      <c r="DL12" s="622"/>
      <c r="DM12" s="622"/>
      <c r="DN12" s="622"/>
      <c r="DO12" s="622"/>
      <c r="DP12" s="623"/>
      <c r="DQ12" s="627">
        <v>147604</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59010</v>
      </c>
      <c r="BH13" s="622"/>
      <c r="BI13" s="622"/>
      <c r="BJ13" s="622"/>
      <c r="BK13" s="622"/>
      <c r="BL13" s="622"/>
      <c r="BM13" s="622"/>
      <c r="BN13" s="623"/>
      <c r="BO13" s="659">
        <v>64.900000000000006</v>
      </c>
      <c r="BP13" s="659"/>
      <c r="BQ13" s="659"/>
      <c r="BR13" s="659"/>
      <c r="BS13" s="660">
        <v>8370</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191360</v>
      </c>
      <c r="CS13" s="622"/>
      <c r="CT13" s="622"/>
      <c r="CU13" s="622"/>
      <c r="CV13" s="622"/>
      <c r="CW13" s="622"/>
      <c r="CX13" s="622"/>
      <c r="CY13" s="623"/>
      <c r="CZ13" s="659">
        <v>10</v>
      </c>
      <c r="DA13" s="659"/>
      <c r="DB13" s="659"/>
      <c r="DC13" s="659"/>
      <c r="DD13" s="627">
        <v>161801</v>
      </c>
      <c r="DE13" s="622"/>
      <c r="DF13" s="622"/>
      <c r="DG13" s="622"/>
      <c r="DH13" s="622"/>
      <c r="DI13" s="622"/>
      <c r="DJ13" s="622"/>
      <c r="DK13" s="622"/>
      <c r="DL13" s="622"/>
      <c r="DM13" s="622"/>
      <c r="DN13" s="622"/>
      <c r="DO13" s="622"/>
      <c r="DP13" s="623"/>
      <c r="DQ13" s="627">
        <v>62026</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1987</v>
      </c>
      <c r="BH14" s="622"/>
      <c r="BI14" s="622"/>
      <c r="BJ14" s="622"/>
      <c r="BK14" s="622"/>
      <c r="BL14" s="622"/>
      <c r="BM14" s="622"/>
      <c r="BN14" s="623"/>
      <c r="BO14" s="659">
        <v>2.2000000000000002</v>
      </c>
      <c r="BP14" s="659"/>
      <c r="BQ14" s="659"/>
      <c r="BR14" s="659"/>
      <c r="BS14" s="660" t="s">
        <v>123</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97538</v>
      </c>
      <c r="CS14" s="622"/>
      <c r="CT14" s="622"/>
      <c r="CU14" s="622"/>
      <c r="CV14" s="622"/>
      <c r="CW14" s="622"/>
      <c r="CX14" s="622"/>
      <c r="CY14" s="623"/>
      <c r="CZ14" s="659">
        <v>5.0999999999999996</v>
      </c>
      <c r="DA14" s="659"/>
      <c r="DB14" s="659"/>
      <c r="DC14" s="659"/>
      <c r="DD14" s="627">
        <v>10689</v>
      </c>
      <c r="DE14" s="622"/>
      <c r="DF14" s="622"/>
      <c r="DG14" s="622"/>
      <c r="DH14" s="622"/>
      <c r="DI14" s="622"/>
      <c r="DJ14" s="622"/>
      <c r="DK14" s="622"/>
      <c r="DL14" s="622"/>
      <c r="DM14" s="622"/>
      <c r="DN14" s="622"/>
      <c r="DO14" s="622"/>
      <c r="DP14" s="623"/>
      <c r="DQ14" s="627">
        <v>80271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2078</v>
      </c>
      <c r="S15" s="622"/>
      <c r="T15" s="622"/>
      <c r="U15" s="622"/>
      <c r="V15" s="622"/>
      <c r="W15" s="622"/>
      <c r="X15" s="622"/>
      <c r="Y15" s="623"/>
      <c r="Z15" s="659">
        <v>0.1</v>
      </c>
      <c r="AA15" s="659"/>
      <c r="AB15" s="659"/>
      <c r="AC15" s="659"/>
      <c r="AD15" s="660">
        <v>2078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1386</v>
      </c>
      <c r="BH15" s="622"/>
      <c r="BI15" s="622"/>
      <c r="BJ15" s="622"/>
      <c r="BK15" s="622"/>
      <c r="BL15" s="622"/>
      <c r="BM15" s="622"/>
      <c r="BN15" s="623"/>
      <c r="BO15" s="659">
        <v>1.5</v>
      </c>
      <c r="BP15" s="659"/>
      <c r="BQ15" s="659"/>
      <c r="BR15" s="659"/>
      <c r="BS15" s="660" t="s">
        <v>123</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146368</v>
      </c>
      <c r="CS15" s="622"/>
      <c r="CT15" s="622"/>
      <c r="CU15" s="622"/>
      <c r="CV15" s="622"/>
      <c r="CW15" s="622"/>
      <c r="CX15" s="622"/>
      <c r="CY15" s="623"/>
      <c r="CZ15" s="659">
        <v>7.7</v>
      </c>
      <c r="DA15" s="659"/>
      <c r="DB15" s="659"/>
      <c r="DC15" s="659"/>
      <c r="DD15" s="627">
        <v>38306</v>
      </c>
      <c r="DE15" s="622"/>
      <c r="DF15" s="622"/>
      <c r="DG15" s="622"/>
      <c r="DH15" s="622"/>
      <c r="DI15" s="622"/>
      <c r="DJ15" s="622"/>
      <c r="DK15" s="622"/>
      <c r="DL15" s="622"/>
      <c r="DM15" s="622"/>
      <c r="DN15" s="622"/>
      <c r="DO15" s="622"/>
      <c r="DP15" s="623"/>
      <c r="DQ15" s="627">
        <v>105074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2593</v>
      </c>
      <c r="S16" s="622"/>
      <c r="T16" s="622"/>
      <c r="U16" s="622"/>
      <c r="V16" s="622"/>
      <c r="W16" s="622"/>
      <c r="X16" s="622"/>
      <c r="Y16" s="623"/>
      <c r="Z16" s="659">
        <v>0.1</v>
      </c>
      <c r="AA16" s="659"/>
      <c r="AB16" s="659"/>
      <c r="AC16" s="659"/>
      <c r="AD16" s="660">
        <v>2593</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69141</v>
      </c>
      <c r="CS16" s="622"/>
      <c r="CT16" s="622"/>
      <c r="CU16" s="622"/>
      <c r="CV16" s="622"/>
      <c r="CW16" s="622"/>
      <c r="CX16" s="622"/>
      <c r="CY16" s="623"/>
      <c r="CZ16" s="659">
        <v>3.6</v>
      </c>
      <c r="DA16" s="659"/>
      <c r="DB16" s="659"/>
      <c r="DC16" s="659"/>
      <c r="DD16" s="627" t="s">
        <v>123</v>
      </c>
      <c r="DE16" s="622"/>
      <c r="DF16" s="622"/>
      <c r="DG16" s="622"/>
      <c r="DH16" s="622"/>
      <c r="DI16" s="622"/>
      <c r="DJ16" s="622"/>
      <c r="DK16" s="622"/>
      <c r="DL16" s="622"/>
      <c r="DM16" s="622"/>
      <c r="DN16" s="622"/>
      <c r="DO16" s="622"/>
      <c r="DP16" s="623"/>
      <c r="DQ16" s="627" t="s">
        <v>123</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1797</v>
      </c>
      <c r="S17" s="622"/>
      <c r="T17" s="622"/>
      <c r="U17" s="622"/>
      <c r="V17" s="622"/>
      <c r="W17" s="622"/>
      <c r="X17" s="622"/>
      <c r="Y17" s="623"/>
      <c r="Z17" s="659">
        <v>0.1</v>
      </c>
      <c r="AA17" s="659"/>
      <c r="AB17" s="659"/>
      <c r="AC17" s="659"/>
      <c r="AD17" s="660">
        <v>1797</v>
      </c>
      <c r="AE17" s="660"/>
      <c r="AF17" s="660"/>
      <c r="AG17" s="660"/>
      <c r="AH17" s="660"/>
      <c r="AI17" s="660"/>
      <c r="AJ17" s="660"/>
      <c r="AK17" s="660"/>
      <c r="AL17" s="624">
        <v>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204313</v>
      </c>
      <c r="CS17" s="622"/>
      <c r="CT17" s="622"/>
      <c r="CU17" s="622"/>
      <c r="CV17" s="622"/>
      <c r="CW17" s="622"/>
      <c r="CX17" s="622"/>
      <c r="CY17" s="623"/>
      <c r="CZ17" s="659">
        <v>10.7</v>
      </c>
      <c r="DA17" s="659"/>
      <c r="DB17" s="659"/>
      <c r="DC17" s="659"/>
      <c r="DD17" s="627" t="s">
        <v>123</v>
      </c>
      <c r="DE17" s="622"/>
      <c r="DF17" s="622"/>
      <c r="DG17" s="622"/>
      <c r="DH17" s="622"/>
      <c r="DI17" s="622"/>
      <c r="DJ17" s="622"/>
      <c r="DK17" s="622"/>
      <c r="DL17" s="622"/>
      <c r="DM17" s="622"/>
      <c r="DN17" s="622"/>
      <c r="DO17" s="622"/>
      <c r="DP17" s="623"/>
      <c r="DQ17" s="627">
        <v>200635</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52</v>
      </c>
      <c r="S18" s="622"/>
      <c r="T18" s="622"/>
      <c r="U18" s="622"/>
      <c r="V18" s="622"/>
      <c r="W18" s="622"/>
      <c r="X18" s="622"/>
      <c r="Y18" s="623"/>
      <c r="Z18" s="659">
        <v>0</v>
      </c>
      <c r="AA18" s="659"/>
      <c r="AB18" s="659"/>
      <c r="AC18" s="659"/>
      <c r="AD18" s="660">
        <v>52</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1745</v>
      </c>
      <c r="S19" s="622"/>
      <c r="T19" s="622"/>
      <c r="U19" s="622"/>
      <c r="V19" s="622"/>
      <c r="W19" s="622"/>
      <c r="X19" s="622"/>
      <c r="Y19" s="623"/>
      <c r="Z19" s="659">
        <v>0.1</v>
      </c>
      <c r="AA19" s="659"/>
      <c r="AB19" s="659"/>
      <c r="AC19" s="659"/>
      <c r="AD19" s="660">
        <v>1745</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123</v>
      </c>
      <c r="BH19" s="622"/>
      <c r="BI19" s="622"/>
      <c r="BJ19" s="622"/>
      <c r="BK19" s="622"/>
      <c r="BL19" s="622"/>
      <c r="BM19" s="622"/>
      <c r="BN19" s="623"/>
      <c r="BO19" s="659" t="s">
        <v>123</v>
      </c>
      <c r="BP19" s="659"/>
      <c r="BQ19" s="659"/>
      <c r="BR19" s="659"/>
      <c r="BS19" s="660" t="s">
        <v>123</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t="s">
        <v>123</v>
      </c>
      <c r="S20" s="622"/>
      <c r="T20" s="622"/>
      <c r="U20" s="622"/>
      <c r="V20" s="622"/>
      <c r="W20" s="622"/>
      <c r="X20" s="622"/>
      <c r="Y20" s="623"/>
      <c r="Z20" s="659" t="s">
        <v>123</v>
      </c>
      <c r="AA20" s="659"/>
      <c r="AB20" s="659"/>
      <c r="AC20" s="659"/>
      <c r="AD20" s="660" t="s">
        <v>123</v>
      </c>
      <c r="AE20" s="660"/>
      <c r="AF20" s="660"/>
      <c r="AG20" s="660"/>
      <c r="AH20" s="660"/>
      <c r="AI20" s="660"/>
      <c r="AJ20" s="660"/>
      <c r="AK20" s="660"/>
      <c r="AL20" s="624" t="s">
        <v>123</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123</v>
      </c>
      <c r="BH20" s="622"/>
      <c r="BI20" s="622"/>
      <c r="BJ20" s="622"/>
      <c r="BK20" s="622"/>
      <c r="BL20" s="622"/>
      <c r="BM20" s="622"/>
      <c r="BN20" s="623"/>
      <c r="BO20" s="659" t="s">
        <v>123</v>
      </c>
      <c r="BP20" s="659"/>
      <c r="BQ20" s="659"/>
      <c r="BR20" s="659"/>
      <c r="BS20" s="660" t="s">
        <v>123</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1904230</v>
      </c>
      <c r="CS20" s="622"/>
      <c r="CT20" s="622"/>
      <c r="CU20" s="622"/>
      <c r="CV20" s="622"/>
      <c r="CW20" s="622"/>
      <c r="CX20" s="622"/>
      <c r="CY20" s="623"/>
      <c r="CZ20" s="659">
        <v>100</v>
      </c>
      <c r="DA20" s="659"/>
      <c r="DB20" s="659"/>
      <c r="DC20" s="659"/>
      <c r="DD20" s="627">
        <v>326533</v>
      </c>
      <c r="DE20" s="622"/>
      <c r="DF20" s="622"/>
      <c r="DG20" s="622"/>
      <c r="DH20" s="622"/>
      <c r="DI20" s="622"/>
      <c r="DJ20" s="622"/>
      <c r="DK20" s="622"/>
      <c r="DL20" s="622"/>
      <c r="DM20" s="622"/>
      <c r="DN20" s="622"/>
      <c r="DO20" s="622"/>
      <c r="DP20" s="623"/>
      <c r="DQ20" s="627">
        <v>1371243</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987231</v>
      </c>
      <c r="S21" s="622"/>
      <c r="T21" s="622"/>
      <c r="U21" s="622"/>
      <c r="V21" s="622"/>
      <c r="W21" s="622"/>
      <c r="X21" s="622"/>
      <c r="Y21" s="623"/>
      <c r="Z21" s="659">
        <v>46.2</v>
      </c>
      <c r="AA21" s="659"/>
      <c r="AB21" s="659"/>
      <c r="AC21" s="659"/>
      <c r="AD21" s="660">
        <v>880139</v>
      </c>
      <c r="AE21" s="660"/>
      <c r="AF21" s="660"/>
      <c r="AG21" s="660"/>
      <c r="AH21" s="660"/>
      <c r="AI21" s="660"/>
      <c r="AJ21" s="660"/>
      <c r="AK21" s="660"/>
      <c r="AL21" s="624">
        <v>83.3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123</v>
      </c>
      <c r="BH21" s="622"/>
      <c r="BI21" s="622"/>
      <c r="BJ21" s="622"/>
      <c r="BK21" s="622"/>
      <c r="BL21" s="622"/>
      <c r="BM21" s="622"/>
      <c r="BN21" s="623"/>
      <c r="BO21" s="659" t="s">
        <v>123</v>
      </c>
      <c r="BP21" s="659"/>
      <c r="BQ21" s="659"/>
      <c r="BR21" s="659"/>
      <c r="BS21" s="660" t="s">
        <v>123</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880139</v>
      </c>
      <c r="S22" s="622"/>
      <c r="T22" s="622"/>
      <c r="U22" s="622"/>
      <c r="V22" s="622"/>
      <c r="W22" s="622"/>
      <c r="X22" s="622"/>
      <c r="Y22" s="623"/>
      <c r="Z22" s="659">
        <v>41.2</v>
      </c>
      <c r="AA22" s="659"/>
      <c r="AB22" s="659"/>
      <c r="AC22" s="659"/>
      <c r="AD22" s="660">
        <v>880139</v>
      </c>
      <c r="AE22" s="660"/>
      <c r="AF22" s="660"/>
      <c r="AG22" s="660"/>
      <c r="AH22" s="660"/>
      <c r="AI22" s="660"/>
      <c r="AJ22" s="660"/>
      <c r="AK22" s="660"/>
      <c r="AL22" s="624">
        <v>83.3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107092</v>
      </c>
      <c r="S23" s="622"/>
      <c r="T23" s="622"/>
      <c r="U23" s="622"/>
      <c r="V23" s="622"/>
      <c r="W23" s="622"/>
      <c r="X23" s="622"/>
      <c r="Y23" s="623"/>
      <c r="Z23" s="659">
        <v>5</v>
      </c>
      <c r="AA23" s="659"/>
      <c r="AB23" s="659"/>
      <c r="AC23" s="659"/>
      <c r="AD23" s="660" t="s">
        <v>123</v>
      </c>
      <c r="AE23" s="660"/>
      <c r="AF23" s="660"/>
      <c r="AG23" s="660"/>
      <c r="AH23" s="660"/>
      <c r="AI23" s="660"/>
      <c r="AJ23" s="660"/>
      <c r="AK23" s="660"/>
      <c r="AL23" s="624" t="s">
        <v>123</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123</v>
      </c>
      <c r="BH23" s="622"/>
      <c r="BI23" s="622"/>
      <c r="BJ23" s="622"/>
      <c r="BK23" s="622"/>
      <c r="BL23" s="622"/>
      <c r="BM23" s="622"/>
      <c r="BN23" s="623"/>
      <c r="BO23" s="659" t="s">
        <v>123</v>
      </c>
      <c r="BP23" s="659"/>
      <c r="BQ23" s="659"/>
      <c r="BR23" s="659"/>
      <c r="BS23" s="660" t="s">
        <v>123</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659538</v>
      </c>
      <c r="CS24" s="674"/>
      <c r="CT24" s="674"/>
      <c r="CU24" s="674"/>
      <c r="CV24" s="674"/>
      <c r="CW24" s="674"/>
      <c r="CX24" s="674"/>
      <c r="CY24" s="702"/>
      <c r="CZ24" s="703">
        <v>34.6</v>
      </c>
      <c r="DA24" s="685"/>
      <c r="DB24" s="685"/>
      <c r="DC24" s="705"/>
      <c r="DD24" s="701">
        <v>626337</v>
      </c>
      <c r="DE24" s="674"/>
      <c r="DF24" s="674"/>
      <c r="DG24" s="674"/>
      <c r="DH24" s="674"/>
      <c r="DI24" s="674"/>
      <c r="DJ24" s="674"/>
      <c r="DK24" s="702"/>
      <c r="DL24" s="701">
        <v>601925</v>
      </c>
      <c r="DM24" s="674"/>
      <c r="DN24" s="674"/>
      <c r="DO24" s="674"/>
      <c r="DP24" s="674"/>
      <c r="DQ24" s="674"/>
      <c r="DR24" s="674"/>
      <c r="DS24" s="674"/>
      <c r="DT24" s="674"/>
      <c r="DU24" s="674"/>
      <c r="DV24" s="702"/>
      <c r="DW24" s="703">
        <v>56.9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1163657</v>
      </c>
      <c r="S25" s="622"/>
      <c r="T25" s="622"/>
      <c r="U25" s="622"/>
      <c r="V25" s="622"/>
      <c r="W25" s="622"/>
      <c r="X25" s="622"/>
      <c r="Y25" s="623"/>
      <c r="Z25" s="659">
        <v>54.4</v>
      </c>
      <c r="AA25" s="659"/>
      <c r="AB25" s="659"/>
      <c r="AC25" s="659"/>
      <c r="AD25" s="660">
        <v>1056565</v>
      </c>
      <c r="AE25" s="660"/>
      <c r="AF25" s="660"/>
      <c r="AG25" s="660"/>
      <c r="AH25" s="660"/>
      <c r="AI25" s="660"/>
      <c r="AJ25" s="660"/>
      <c r="AK25" s="660"/>
      <c r="AL25" s="624">
        <v>100</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426622</v>
      </c>
      <c r="CS25" s="634"/>
      <c r="CT25" s="634"/>
      <c r="CU25" s="634"/>
      <c r="CV25" s="634"/>
      <c r="CW25" s="634"/>
      <c r="CX25" s="634"/>
      <c r="CY25" s="635"/>
      <c r="CZ25" s="624">
        <v>22.4</v>
      </c>
      <c r="DA25" s="636"/>
      <c r="DB25" s="636"/>
      <c r="DC25" s="637"/>
      <c r="DD25" s="627">
        <v>410488</v>
      </c>
      <c r="DE25" s="634"/>
      <c r="DF25" s="634"/>
      <c r="DG25" s="634"/>
      <c r="DH25" s="634"/>
      <c r="DI25" s="634"/>
      <c r="DJ25" s="634"/>
      <c r="DK25" s="635"/>
      <c r="DL25" s="627">
        <v>393120</v>
      </c>
      <c r="DM25" s="634"/>
      <c r="DN25" s="634"/>
      <c r="DO25" s="634"/>
      <c r="DP25" s="634"/>
      <c r="DQ25" s="634"/>
      <c r="DR25" s="634"/>
      <c r="DS25" s="634"/>
      <c r="DT25" s="634"/>
      <c r="DU25" s="634"/>
      <c r="DV25" s="635"/>
      <c r="DW25" s="624">
        <v>37.1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123</v>
      </c>
      <c r="S26" s="622"/>
      <c r="T26" s="622"/>
      <c r="U26" s="622"/>
      <c r="V26" s="622"/>
      <c r="W26" s="622"/>
      <c r="X26" s="622"/>
      <c r="Y26" s="623"/>
      <c r="Z26" s="659" t="s">
        <v>123</v>
      </c>
      <c r="AA26" s="659"/>
      <c r="AB26" s="659"/>
      <c r="AC26" s="659"/>
      <c r="AD26" s="660" t="s">
        <v>123</v>
      </c>
      <c r="AE26" s="660"/>
      <c r="AF26" s="660"/>
      <c r="AG26" s="660"/>
      <c r="AH26" s="660"/>
      <c r="AI26" s="660"/>
      <c r="AJ26" s="660"/>
      <c r="AK26" s="660"/>
      <c r="AL26" s="624" t="s">
        <v>123</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260052</v>
      </c>
      <c r="CS26" s="622"/>
      <c r="CT26" s="622"/>
      <c r="CU26" s="622"/>
      <c r="CV26" s="622"/>
      <c r="CW26" s="622"/>
      <c r="CX26" s="622"/>
      <c r="CY26" s="623"/>
      <c r="CZ26" s="624">
        <v>13.7</v>
      </c>
      <c r="DA26" s="636"/>
      <c r="DB26" s="636"/>
      <c r="DC26" s="637"/>
      <c r="DD26" s="627">
        <v>245361</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t="s">
        <v>123</v>
      </c>
      <c r="S27" s="622"/>
      <c r="T27" s="622"/>
      <c r="U27" s="622"/>
      <c r="V27" s="622"/>
      <c r="W27" s="622"/>
      <c r="X27" s="622"/>
      <c r="Y27" s="623"/>
      <c r="Z27" s="659" t="s">
        <v>123</v>
      </c>
      <c r="AA27" s="659"/>
      <c r="AB27" s="659"/>
      <c r="AC27" s="659"/>
      <c r="AD27" s="660" t="s">
        <v>123</v>
      </c>
      <c r="AE27" s="660"/>
      <c r="AF27" s="660"/>
      <c r="AG27" s="660"/>
      <c r="AH27" s="660"/>
      <c r="AI27" s="660"/>
      <c r="AJ27" s="660"/>
      <c r="AK27" s="660"/>
      <c r="AL27" s="624" t="s">
        <v>123</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90944</v>
      </c>
      <c r="BH27" s="622"/>
      <c r="BI27" s="622"/>
      <c r="BJ27" s="622"/>
      <c r="BK27" s="622"/>
      <c r="BL27" s="622"/>
      <c r="BM27" s="622"/>
      <c r="BN27" s="623"/>
      <c r="BO27" s="659">
        <v>100</v>
      </c>
      <c r="BP27" s="659"/>
      <c r="BQ27" s="659"/>
      <c r="BR27" s="659"/>
      <c r="BS27" s="660">
        <v>8370</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28603</v>
      </c>
      <c r="CS27" s="634"/>
      <c r="CT27" s="634"/>
      <c r="CU27" s="634"/>
      <c r="CV27" s="634"/>
      <c r="CW27" s="634"/>
      <c r="CX27" s="634"/>
      <c r="CY27" s="635"/>
      <c r="CZ27" s="624">
        <v>1.5</v>
      </c>
      <c r="DA27" s="636"/>
      <c r="DB27" s="636"/>
      <c r="DC27" s="637"/>
      <c r="DD27" s="627">
        <v>15214</v>
      </c>
      <c r="DE27" s="634"/>
      <c r="DF27" s="634"/>
      <c r="DG27" s="634"/>
      <c r="DH27" s="634"/>
      <c r="DI27" s="634"/>
      <c r="DJ27" s="634"/>
      <c r="DK27" s="635"/>
      <c r="DL27" s="627">
        <v>8170</v>
      </c>
      <c r="DM27" s="634"/>
      <c r="DN27" s="634"/>
      <c r="DO27" s="634"/>
      <c r="DP27" s="634"/>
      <c r="DQ27" s="634"/>
      <c r="DR27" s="634"/>
      <c r="DS27" s="634"/>
      <c r="DT27" s="634"/>
      <c r="DU27" s="634"/>
      <c r="DV27" s="635"/>
      <c r="DW27" s="624">
        <v>0.8</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17356</v>
      </c>
      <c r="S28" s="622"/>
      <c r="T28" s="622"/>
      <c r="U28" s="622"/>
      <c r="V28" s="622"/>
      <c r="W28" s="622"/>
      <c r="X28" s="622"/>
      <c r="Y28" s="623"/>
      <c r="Z28" s="659">
        <v>0.8</v>
      </c>
      <c r="AA28" s="659"/>
      <c r="AB28" s="659"/>
      <c r="AC28" s="659"/>
      <c r="AD28" s="660" t="s">
        <v>123</v>
      </c>
      <c r="AE28" s="660"/>
      <c r="AF28" s="660"/>
      <c r="AG28" s="660"/>
      <c r="AH28" s="660"/>
      <c r="AI28" s="660"/>
      <c r="AJ28" s="660"/>
      <c r="AK28" s="660"/>
      <c r="AL28" s="624" t="s">
        <v>123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204313</v>
      </c>
      <c r="CS28" s="622"/>
      <c r="CT28" s="622"/>
      <c r="CU28" s="622"/>
      <c r="CV28" s="622"/>
      <c r="CW28" s="622"/>
      <c r="CX28" s="622"/>
      <c r="CY28" s="623"/>
      <c r="CZ28" s="624">
        <v>10.7</v>
      </c>
      <c r="DA28" s="636"/>
      <c r="DB28" s="636"/>
      <c r="DC28" s="637"/>
      <c r="DD28" s="627">
        <v>200635</v>
      </c>
      <c r="DE28" s="622"/>
      <c r="DF28" s="622"/>
      <c r="DG28" s="622"/>
      <c r="DH28" s="622"/>
      <c r="DI28" s="622"/>
      <c r="DJ28" s="622"/>
      <c r="DK28" s="623"/>
      <c r="DL28" s="627">
        <v>200635</v>
      </c>
      <c r="DM28" s="622"/>
      <c r="DN28" s="622"/>
      <c r="DO28" s="622"/>
      <c r="DP28" s="622"/>
      <c r="DQ28" s="622"/>
      <c r="DR28" s="622"/>
      <c r="DS28" s="622"/>
      <c r="DT28" s="622"/>
      <c r="DU28" s="622"/>
      <c r="DV28" s="623"/>
      <c r="DW28" s="624">
        <v>19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1634</v>
      </c>
      <c r="S29" s="622"/>
      <c r="T29" s="622"/>
      <c r="U29" s="622"/>
      <c r="V29" s="622"/>
      <c r="W29" s="622"/>
      <c r="X29" s="622"/>
      <c r="Y29" s="623"/>
      <c r="Z29" s="659">
        <v>0.1</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67</v>
      </c>
      <c r="CG29" s="619"/>
      <c r="CH29" s="619"/>
      <c r="CI29" s="619"/>
      <c r="CJ29" s="619"/>
      <c r="CK29" s="619"/>
      <c r="CL29" s="619"/>
      <c r="CM29" s="619"/>
      <c r="CN29" s="619"/>
      <c r="CO29" s="619"/>
      <c r="CP29" s="619"/>
      <c r="CQ29" s="620"/>
      <c r="CR29" s="621">
        <v>204313</v>
      </c>
      <c r="CS29" s="634"/>
      <c r="CT29" s="634"/>
      <c r="CU29" s="634"/>
      <c r="CV29" s="634"/>
      <c r="CW29" s="634"/>
      <c r="CX29" s="634"/>
      <c r="CY29" s="635"/>
      <c r="CZ29" s="624">
        <v>10.7</v>
      </c>
      <c r="DA29" s="636"/>
      <c r="DB29" s="636"/>
      <c r="DC29" s="637"/>
      <c r="DD29" s="627">
        <v>200635</v>
      </c>
      <c r="DE29" s="634"/>
      <c r="DF29" s="634"/>
      <c r="DG29" s="634"/>
      <c r="DH29" s="634"/>
      <c r="DI29" s="634"/>
      <c r="DJ29" s="634"/>
      <c r="DK29" s="635"/>
      <c r="DL29" s="627">
        <v>200635</v>
      </c>
      <c r="DM29" s="634"/>
      <c r="DN29" s="634"/>
      <c r="DO29" s="634"/>
      <c r="DP29" s="634"/>
      <c r="DQ29" s="634"/>
      <c r="DR29" s="634"/>
      <c r="DS29" s="634"/>
      <c r="DT29" s="634"/>
      <c r="DU29" s="634"/>
      <c r="DV29" s="635"/>
      <c r="DW29" s="624">
        <v>19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76629</v>
      </c>
      <c r="S30" s="622"/>
      <c r="T30" s="622"/>
      <c r="U30" s="622"/>
      <c r="V30" s="622"/>
      <c r="W30" s="622"/>
      <c r="X30" s="622"/>
      <c r="Y30" s="623"/>
      <c r="Z30" s="659">
        <v>3.6</v>
      </c>
      <c r="AA30" s="659"/>
      <c r="AB30" s="659"/>
      <c r="AC30" s="659"/>
      <c r="AD30" s="660" t="s">
        <v>123</v>
      </c>
      <c r="AE30" s="660"/>
      <c r="AF30" s="660"/>
      <c r="AG30" s="660"/>
      <c r="AH30" s="660"/>
      <c r="AI30" s="660"/>
      <c r="AJ30" s="660"/>
      <c r="AK30" s="660"/>
      <c r="AL30" s="624" t="s">
        <v>123</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197701</v>
      </c>
      <c r="CS30" s="622"/>
      <c r="CT30" s="622"/>
      <c r="CU30" s="622"/>
      <c r="CV30" s="622"/>
      <c r="CW30" s="622"/>
      <c r="CX30" s="622"/>
      <c r="CY30" s="623"/>
      <c r="CZ30" s="624">
        <v>10.4</v>
      </c>
      <c r="DA30" s="636"/>
      <c r="DB30" s="636"/>
      <c r="DC30" s="637"/>
      <c r="DD30" s="627">
        <v>194023</v>
      </c>
      <c r="DE30" s="622"/>
      <c r="DF30" s="622"/>
      <c r="DG30" s="622"/>
      <c r="DH30" s="622"/>
      <c r="DI30" s="622"/>
      <c r="DJ30" s="622"/>
      <c r="DK30" s="623"/>
      <c r="DL30" s="627">
        <v>194023</v>
      </c>
      <c r="DM30" s="622"/>
      <c r="DN30" s="622"/>
      <c r="DO30" s="622"/>
      <c r="DP30" s="622"/>
      <c r="DQ30" s="622"/>
      <c r="DR30" s="622"/>
      <c r="DS30" s="622"/>
      <c r="DT30" s="622"/>
      <c r="DU30" s="622"/>
      <c r="DV30" s="623"/>
      <c r="DW30" s="624">
        <v>18.3</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99.9</v>
      </c>
      <c r="BH31" s="684"/>
      <c r="BI31" s="684"/>
      <c r="BJ31" s="684"/>
      <c r="BK31" s="684"/>
      <c r="BL31" s="684"/>
      <c r="BM31" s="685">
        <v>99.2</v>
      </c>
      <c r="BN31" s="684"/>
      <c r="BO31" s="684"/>
      <c r="BP31" s="684"/>
      <c r="BQ31" s="686"/>
      <c r="BR31" s="683">
        <v>98.6</v>
      </c>
      <c r="BS31" s="684"/>
      <c r="BT31" s="684"/>
      <c r="BU31" s="684"/>
      <c r="BV31" s="684"/>
      <c r="BW31" s="684"/>
      <c r="BX31" s="685">
        <v>93.8</v>
      </c>
      <c r="BY31" s="684"/>
      <c r="BZ31" s="684"/>
      <c r="CA31" s="684"/>
      <c r="CB31" s="686"/>
      <c r="CD31" s="642"/>
      <c r="CE31" s="643"/>
      <c r="CF31" s="618" t="s">
        <v>301</v>
      </c>
      <c r="CG31" s="619"/>
      <c r="CH31" s="619"/>
      <c r="CI31" s="619"/>
      <c r="CJ31" s="619"/>
      <c r="CK31" s="619"/>
      <c r="CL31" s="619"/>
      <c r="CM31" s="619"/>
      <c r="CN31" s="619"/>
      <c r="CO31" s="619"/>
      <c r="CP31" s="619"/>
      <c r="CQ31" s="620"/>
      <c r="CR31" s="621">
        <v>6612</v>
      </c>
      <c r="CS31" s="634"/>
      <c r="CT31" s="634"/>
      <c r="CU31" s="634"/>
      <c r="CV31" s="634"/>
      <c r="CW31" s="634"/>
      <c r="CX31" s="634"/>
      <c r="CY31" s="635"/>
      <c r="CZ31" s="624">
        <v>0.3</v>
      </c>
      <c r="DA31" s="636"/>
      <c r="DB31" s="636"/>
      <c r="DC31" s="637"/>
      <c r="DD31" s="627">
        <v>6612</v>
      </c>
      <c r="DE31" s="634"/>
      <c r="DF31" s="634"/>
      <c r="DG31" s="634"/>
      <c r="DH31" s="634"/>
      <c r="DI31" s="634"/>
      <c r="DJ31" s="634"/>
      <c r="DK31" s="635"/>
      <c r="DL31" s="627">
        <v>6612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108939</v>
      </c>
      <c r="S32" s="622"/>
      <c r="T32" s="622"/>
      <c r="U32" s="622"/>
      <c r="V32" s="622"/>
      <c r="W32" s="622"/>
      <c r="X32" s="622"/>
      <c r="Y32" s="623"/>
      <c r="Z32" s="659">
        <v>5.0999999999999996</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0"/>
      <c r="AU32" s="202" t="s">
        <v>303</v>
      </c>
      <c r="AX32" s="618" t="s">
        <v>304</v>
      </c>
      <c r="AY32" s="619"/>
      <c r="AZ32" s="619"/>
      <c r="BA32" s="619"/>
      <c r="BB32" s="619"/>
      <c r="BC32" s="619"/>
      <c r="BD32" s="619"/>
      <c r="BE32" s="619"/>
      <c r="BF32" s="620"/>
      <c r="BG32" s="692">
        <v>100.1</v>
      </c>
      <c r="BH32" s="634"/>
      <c r="BI32" s="634"/>
      <c r="BJ32" s="634"/>
      <c r="BK32" s="634"/>
      <c r="BL32" s="634"/>
      <c r="BM32" s="625">
        <v>98.7</v>
      </c>
      <c r="BN32" s="634"/>
      <c r="BO32" s="634"/>
      <c r="BP32" s="634"/>
      <c r="BQ32" s="657"/>
      <c r="BR32" s="692">
        <v>98.6</v>
      </c>
      <c r="BS32" s="634"/>
      <c r="BT32" s="634"/>
      <c r="BU32" s="634"/>
      <c r="BV32" s="634"/>
      <c r="BW32" s="634"/>
      <c r="BX32" s="625">
        <v>96.7</v>
      </c>
      <c r="BY32" s="634"/>
      <c r="BZ32" s="634"/>
      <c r="CA32" s="634"/>
      <c r="CB32" s="657"/>
      <c r="CD32" s="644"/>
      <c r="CE32" s="645"/>
      <c r="CF32" s="618" t="s">
        <v>305</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10560</v>
      </c>
      <c r="S33" s="622"/>
      <c r="T33" s="622"/>
      <c r="U33" s="622"/>
      <c r="V33" s="622"/>
      <c r="W33" s="622"/>
      <c r="X33" s="622"/>
      <c r="Y33" s="623"/>
      <c r="Z33" s="659">
        <v>0.5</v>
      </c>
      <c r="AA33" s="659"/>
      <c r="AB33" s="659"/>
      <c r="AC33" s="659"/>
      <c r="AD33" s="660" t="s">
        <v>123</v>
      </c>
      <c r="AE33" s="660"/>
      <c r="AF33" s="660"/>
      <c r="AG33" s="660"/>
      <c r="AH33" s="660"/>
      <c r="AI33" s="660"/>
      <c r="AJ33" s="660"/>
      <c r="AK33" s="660"/>
      <c r="AL33" s="624" t="s">
        <v>123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99.8</v>
      </c>
      <c r="BH33" s="606"/>
      <c r="BI33" s="606"/>
      <c r="BJ33" s="606"/>
      <c r="BK33" s="606"/>
      <c r="BL33" s="606"/>
      <c r="BM33" s="652">
        <v>99.3</v>
      </c>
      <c r="BN33" s="606"/>
      <c r="BO33" s="606"/>
      <c r="BP33" s="606"/>
      <c r="BQ33" s="669"/>
      <c r="BR33" s="682">
        <v>98.5</v>
      </c>
      <c r="BS33" s="606"/>
      <c r="BT33" s="606"/>
      <c r="BU33" s="606"/>
      <c r="BV33" s="606"/>
      <c r="BW33" s="606"/>
      <c r="BX33" s="652">
        <v>92</v>
      </c>
      <c r="BY33" s="606"/>
      <c r="BZ33" s="606"/>
      <c r="CA33" s="606"/>
      <c r="CB33" s="669"/>
      <c r="CD33" s="618" t="s">
        <v>308</v>
      </c>
      <c r="CE33" s="619"/>
      <c r="CF33" s="619"/>
      <c r="CG33" s="619"/>
      <c r="CH33" s="619"/>
      <c r="CI33" s="619"/>
      <c r="CJ33" s="619"/>
      <c r="CK33" s="619"/>
      <c r="CL33" s="619"/>
      <c r="CM33" s="619"/>
      <c r="CN33" s="619"/>
      <c r="CO33" s="619"/>
      <c r="CP33" s="619"/>
      <c r="CQ33" s="620"/>
      <c r="CR33" s="621">
        <v>849018</v>
      </c>
      <c r="CS33" s="634"/>
      <c r="CT33" s="634"/>
      <c r="CU33" s="634"/>
      <c r="CV33" s="634"/>
      <c r="CW33" s="634"/>
      <c r="CX33" s="634"/>
      <c r="CY33" s="635"/>
      <c r="CZ33" s="624">
        <v>44.6</v>
      </c>
      <c r="DA33" s="636"/>
      <c r="DB33" s="636"/>
      <c r="DC33" s="637"/>
      <c r="DD33" s="627">
        <v>678053</v>
      </c>
      <c r="DE33" s="634"/>
      <c r="DF33" s="634"/>
      <c r="DG33" s="634"/>
      <c r="DH33" s="634"/>
      <c r="DI33" s="634"/>
      <c r="DJ33" s="634"/>
      <c r="DK33" s="635"/>
      <c r="DL33" s="627">
        <v>405338</v>
      </c>
      <c r="DM33" s="634"/>
      <c r="DN33" s="634"/>
      <c r="DO33" s="634"/>
      <c r="DP33" s="634"/>
      <c r="DQ33" s="634"/>
      <c r="DR33" s="634"/>
      <c r="DS33" s="634"/>
      <c r="DT33" s="634"/>
      <c r="DU33" s="634"/>
      <c r="DV33" s="635"/>
      <c r="DW33" s="624">
        <v>38.299999999999997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20318</v>
      </c>
      <c r="S34" s="622"/>
      <c r="T34" s="622"/>
      <c r="U34" s="622"/>
      <c r="V34" s="622"/>
      <c r="W34" s="622"/>
      <c r="X34" s="622"/>
      <c r="Y34" s="623"/>
      <c r="Z34" s="659">
        <v>1</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353139</v>
      </c>
      <c r="CS34" s="622"/>
      <c r="CT34" s="622"/>
      <c r="CU34" s="622"/>
      <c r="CV34" s="622"/>
      <c r="CW34" s="622"/>
      <c r="CX34" s="622"/>
      <c r="CY34" s="623"/>
      <c r="CZ34" s="624">
        <v>18.5</v>
      </c>
      <c r="DA34" s="636"/>
      <c r="DB34" s="636"/>
      <c r="DC34" s="637"/>
      <c r="DD34" s="627">
        <v>239663</v>
      </c>
      <c r="DE34" s="622"/>
      <c r="DF34" s="622"/>
      <c r="DG34" s="622"/>
      <c r="DH34" s="622"/>
      <c r="DI34" s="622"/>
      <c r="DJ34" s="622"/>
      <c r="DK34" s="623"/>
      <c r="DL34" s="627">
        <v>187626</v>
      </c>
      <c r="DM34" s="622"/>
      <c r="DN34" s="622"/>
      <c r="DO34" s="622"/>
      <c r="DP34" s="622"/>
      <c r="DQ34" s="622"/>
      <c r="DR34" s="622"/>
      <c r="DS34" s="622"/>
      <c r="DT34" s="622"/>
      <c r="DU34" s="622"/>
      <c r="DV34" s="623"/>
      <c r="DW34" s="624">
        <v>17.7</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152330</v>
      </c>
      <c r="S35" s="622"/>
      <c r="T35" s="622"/>
      <c r="U35" s="622"/>
      <c r="V35" s="622"/>
      <c r="W35" s="622"/>
      <c r="X35" s="622"/>
      <c r="Y35" s="623"/>
      <c r="Z35" s="659">
        <v>7.1</v>
      </c>
      <c r="AA35" s="659"/>
      <c r="AB35" s="659"/>
      <c r="AC35" s="659"/>
      <c r="AD35" s="660" t="s">
        <v>123</v>
      </c>
      <c r="AE35" s="660"/>
      <c r="AF35" s="660"/>
      <c r="AG35" s="660"/>
      <c r="AH35" s="660"/>
      <c r="AI35" s="660"/>
      <c r="AJ35" s="660"/>
      <c r="AK35" s="660"/>
      <c r="AL35" s="624" t="s">
        <v>123</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22266</v>
      </c>
      <c r="CS35" s="634"/>
      <c r="CT35" s="634"/>
      <c r="CU35" s="634"/>
      <c r="CV35" s="634"/>
      <c r="CW35" s="634"/>
      <c r="CX35" s="634"/>
      <c r="CY35" s="635"/>
      <c r="CZ35" s="624">
        <v>1.2</v>
      </c>
      <c r="DA35" s="636"/>
      <c r="DB35" s="636"/>
      <c r="DC35" s="637"/>
      <c r="DD35" s="627">
        <v>18063</v>
      </c>
      <c r="DE35" s="634"/>
      <c r="DF35" s="634"/>
      <c r="DG35" s="634"/>
      <c r="DH35" s="634"/>
      <c r="DI35" s="634"/>
      <c r="DJ35" s="634"/>
      <c r="DK35" s="635"/>
      <c r="DL35" s="627">
        <v>7330</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280438</v>
      </c>
      <c r="S36" s="622"/>
      <c r="T36" s="622"/>
      <c r="U36" s="622"/>
      <c r="V36" s="622"/>
      <c r="W36" s="622"/>
      <c r="X36" s="622"/>
      <c r="Y36" s="623"/>
      <c r="Z36" s="659">
        <v>13.1</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3">
        <v>95923</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4172</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245432</v>
      </c>
      <c r="CS36" s="622"/>
      <c r="CT36" s="622"/>
      <c r="CU36" s="622"/>
      <c r="CV36" s="622"/>
      <c r="CW36" s="622"/>
      <c r="CX36" s="622"/>
      <c r="CY36" s="623"/>
      <c r="CZ36" s="624">
        <v>12.9</v>
      </c>
      <c r="DA36" s="636"/>
      <c r="DB36" s="636"/>
      <c r="DC36" s="637"/>
      <c r="DD36" s="627">
        <v>198658</v>
      </c>
      <c r="DE36" s="622"/>
      <c r="DF36" s="622"/>
      <c r="DG36" s="622"/>
      <c r="DH36" s="622"/>
      <c r="DI36" s="622"/>
      <c r="DJ36" s="622"/>
      <c r="DK36" s="623"/>
      <c r="DL36" s="627">
        <v>165632</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74642</v>
      </c>
      <c r="S37" s="622"/>
      <c r="T37" s="622"/>
      <c r="U37" s="622"/>
      <c r="V37" s="622"/>
      <c r="W37" s="622"/>
      <c r="X37" s="622"/>
      <c r="Y37" s="623"/>
      <c r="Z37" s="659">
        <v>3.5</v>
      </c>
      <c r="AA37" s="659"/>
      <c r="AB37" s="659"/>
      <c r="AC37" s="659"/>
      <c r="AD37" s="660">
        <v>80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16234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3960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99498</v>
      </c>
      <c r="CS37" s="634"/>
      <c r="CT37" s="634"/>
      <c r="CU37" s="634"/>
      <c r="CV37" s="634"/>
      <c r="CW37" s="634"/>
      <c r="CX37" s="634"/>
      <c r="CY37" s="635"/>
      <c r="CZ37" s="624">
        <v>5.2</v>
      </c>
      <c r="DA37" s="636"/>
      <c r="DB37" s="636"/>
      <c r="DC37" s="637"/>
      <c r="DD37" s="627">
        <v>87698</v>
      </c>
      <c r="DE37" s="634"/>
      <c r="DF37" s="634"/>
      <c r="DG37" s="634"/>
      <c r="DH37" s="634"/>
      <c r="DI37" s="634"/>
      <c r="DJ37" s="634"/>
      <c r="DK37" s="635"/>
      <c r="DL37" s="627">
        <v>84855</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231600</v>
      </c>
      <c r="S38" s="622"/>
      <c r="T38" s="622"/>
      <c r="U38" s="622"/>
      <c r="V38" s="622"/>
      <c r="W38" s="622"/>
      <c r="X38" s="622"/>
      <c r="Y38" s="623"/>
      <c r="Z38" s="659">
        <v>10.8</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11378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56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68311</v>
      </c>
      <c r="CS38" s="622"/>
      <c r="CT38" s="622"/>
      <c r="CU38" s="622"/>
      <c r="CV38" s="622"/>
      <c r="CW38" s="622"/>
      <c r="CX38" s="622"/>
      <c r="CY38" s="623"/>
      <c r="CZ38" s="624">
        <v>3.6</v>
      </c>
      <c r="DA38" s="636"/>
      <c r="DB38" s="636"/>
      <c r="DC38" s="637"/>
      <c r="DD38" s="627">
        <v>62962</v>
      </c>
      <c r="DE38" s="622"/>
      <c r="DF38" s="622"/>
      <c r="DG38" s="622"/>
      <c r="DH38" s="622"/>
      <c r="DI38" s="622"/>
      <c r="DJ38" s="622"/>
      <c r="DK38" s="623"/>
      <c r="DL38" s="627">
        <v>44750</v>
      </c>
      <c r="DM38" s="622"/>
      <c r="DN38" s="622"/>
      <c r="DO38" s="622"/>
      <c r="DP38" s="622"/>
      <c r="DQ38" s="622"/>
      <c r="DR38" s="622"/>
      <c r="DS38" s="622"/>
      <c r="DT38" s="622"/>
      <c r="DU38" s="622"/>
      <c r="DV38" s="623"/>
      <c r="DW38" s="624">
        <v>4.2</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t="s">
        <v>123</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159630</v>
      </c>
      <c r="CS39" s="634"/>
      <c r="CT39" s="634"/>
      <c r="CU39" s="634"/>
      <c r="CV39" s="634"/>
      <c r="CW39" s="634"/>
      <c r="CX39" s="634"/>
      <c r="CY39" s="635"/>
      <c r="CZ39" s="624">
        <v>8.4</v>
      </c>
      <c r="DA39" s="636"/>
      <c r="DB39" s="636"/>
      <c r="DC39" s="637"/>
      <c r="DD39" s="627">
        <v>158707</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1600</v>
      </c>
      <c r="S40" s="622"/>
      <c r="T40" s="622"/>
      <c r="U40" s="622"/>
      <c r="V40" s="622"/>
      <c r="W40" s="622"/>
      <c r="X40" s="622"/>
      <c r="Y40" s="623"/>
      <c r="Z40" s="659">
        <v>0.1</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t="s">
        <v>123</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240</v>
      </c>
      <c r="CS40" s="622"/>
      <c r="CT40" s="622"/>
      <c r="CU40" s="622"/>
      <c r="CV40" s="622"/>
      <c r="CW40" s="622"/>
      <c r="CX40" s="622"/>
      <c r="CY40" s="623"/>
      <c r="CZ40" s="624">
        <v>0</v>
      </c>
      <c r="DA40" s="636"/>
      <c r="DB40" s="636"/>
      <c r="DC40" s="637"/>
      <c r="DD40" s="627" t="s">
        <v>123</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2138103</v>
      </c>
      <c r="S41" s="646"/>
      <c r="T41" s="646"/>
      <c r="U41" s="646"/>
      <c r="V41" s="646"/>
      <c r="W41" s="646"/>
      <c r="X41" s="646"/>
      <c r="Y41" s="649"/>
      <c r="Z41" s="650">
        <v>100</v>
      </c>
      <c r="AA41" s="650"/>
      <c r="AB41" s="650"/>
      <c r="AC41" s="650"/>
      <c r="AD41" s="651">
        <v>1056645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27644</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47</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40667</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341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395674</v>
      </c>
      <c r="CS42" s="634"/>
      <c r="CT42" s="634"/>
      <c r="CU42" s="634"/>
      <c r="CV42" s="634"/>
      <c r="CW42" s="634"/>
      <c r="CX42" s="634"/>
      <c r="CY42" s="635"/>
      <c r="CZ42" s="624">
        <v>20.8</v>
      </c>
      <c r="DA42" s="636"/>
      <c r="DB42" s="636"/>
      <c r="DC42" s="637"/>
      <c r="DD42" s="627">
        <v>66853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10571</v>
      </c>
      <c r="CS43" s="634"/>
      <c r="CT43" s="634"/>
      <c r="CU43" s="634"/>
      <c r="CV43" s="634"/>
      <c r="CW43" s="634"/>
      <c r="CX43" s="634"/>
      <c r="CY43" s="635"/>
      <c r="CZ43" s="624">
        <v>0.6</v>
      </c>
      <c r="DA43" s="636"/>
      <c r="DB43" s="636"/>
      <c r="DC43" s="637"/>
      <c r="DD43" s="627">
        <v>10571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326533</v>
      </c>
      <c r="CS44" s="622"/>
      <c r="CT44" s="622"/>
      <c r="CU44" s="622"/>
      <c r="CV44" s="622"/>
      <c r="CW44" s="622"/>
      <c r="CX44" s="622"/>
      <c r="CY44" s="623"/>
      <c r="CZ44" s="624">
        <v>17.100000000000001</v>
      </c>
      <c r="DA44" s="625"/>
      <c r="DB44" s="625"/>
      <c r="DC44" s="626"/>
      <c r="DD44" s="627">
        <v>66853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97474</v>
      </c>
      <c r="CS45" s="634"/>
      <c r="CT45" s="634"/>
      <c r="CU45" s="634"/>
      <c r="CV45" s="634"/>
      <c r="CW45" s="634"/>
      <c r="CX45" s="634"/>
      <c r="CY45" s="635"/>
      <c r="CZ45" s="624">
        <v>5.0999999999999996</v>
      </c>
      <c r="DA45" s="636"/>
      <c r="DB45" s="636"/>
      <c r="DC45" s="637"/>
      <c r="DD45" s="627">
        <v>347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228123</v>
      </c>
      <c r="CS46" s="622"/>
      <c r="CT46" s="622"/>
      <c r="CU46" s="622"/>
      <c r="CV46" s="622"/>
      <c r="CW46" s="622"/>
      <c r="CX46" s="622"/>
      <c r="CY46" s="623"/>
      <c r="CZ46" s="624">
        <v>12</v>
      </c>
      <c r="DA46" s="625"/>
      <c r="DB46" s="625"/>
      <c r="DC46" s="626"/>
      <c r="DD46" s="627">
        <v>65570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69141</v>
      </c>
      <c r="CS47" s="634"/>
      <c r="CT47" s="634"/>
      <c r="CU47" s="634"/>
      <c r="CV47" s="634"/>
      <c r="CW47" s="634"/>
      <c r="CX47" s="634"/>
      <c r="CY47" s="635"/>
      <c r="CZ47" s="624">
        <v>3.6</v>
      </c>
      <c r="DA47" s="636"/>
      <c r="DB47" s="636"/>
      <c r="DC47" s="637"/>
      <c r="DD47" s="627" t="s">
        <v>123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1904230</v>
      </c>
      <c r="CS49" s="606"/>
      <c r="CT49" s="606"/>
      <c r="CU49" s="606"/>
      <c r="CV49" s="606"/>
      <c r="CW49" s="606"/>
      <c r="CX49" s="606"/>
      <c r="CY49" s="607"/>
      <c r="CZ49" s="608">
        <v>100</v>
      </c>
      <c r="DA49" s="609"/>
      <c r="DB49" s="609"/>
      <c r="DC49" s="610"/>
      <c r="DD49" s="611">
        <v>1371243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TA4jBAJYdJmHliM81GPAkC3DLi1HXSjfBG1R9R3n1jTNGj8+a9fkUFDj0NJw4w0L2QVUzNNC+5rDJ2ACIcDBg==" saltValue="X8xgGsSJAQnSFcbbMx7x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2138</v>
      </c>
      <c r="R7" s="1103"/>
      <c r="S7" s="1103"/>
      <c r="T7" s="1103"/>
      <c r="U7" s="1103"/>
      <c r="V7" s="1103">
        <v>1904</v>
      </c>
      <c r="W7" s="1103"/>
      <c r="X7" s="1103"/>
      <c r="Y7" s="1103"/>
      <c r="Z7" s="1103"/>
      <c r="AA7" s="1103">
        <v>234</v>
      </c>
      <c r="AB7" s="1103"/>
      <c r="AC7" s="1103"/>
      <c r="AD7" s="1103"/>
      <c r="AE7" s="1104"/>
      <c r="AF7" s="1105">
        <v>212</v>
      </c>
      <c r="AG7" s="1106"/>
      <c r="AH7" s="1106"/>
      <c r="AI7" s="1106"/>
      <c r="AJ7" s="1107"/>
      <c r="AK7" s="1108" t="s">
        <v>544</v>
      </c>
      <c r="AL7" s="1109"/>
      <c r="AM7" s="1109"/>
      <c r="AN7" s="1109"/>
      <c r="AO7" s="1109"/>
      <c r="AP7" s="1109">
        <v>2342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0</v>
      </c>
      <c r="CI7" s="1097"/>
      <c r="CJ7" s="1097"/>
      <c r="CK7" s="1097"/>
      <c r="CL7" s="1098"/>
      <c r="CM7" s="1096">
        <v>9</v>
      </c>
      <c r="CN7" s="1097"/>
      <c r="CO7" s="1097"/>
      <c r="CP7" s="1097"/>
      <c r="CQ7" s="1098"/>
      <c r="CR7" s="1096">
        <v>3</v>
      </c>
      <c r="CS7" s="1097"/>
      <c r="CT7" s="1097"/>
      <c r="CU7" s="1097"/>
      <c r="CV7" s="1098"/>
      <c r="CW7" s="1096">
        <v>6</v>
      </c>
      <c r="CX7" s="1097"/>
      <c r="CY7" s="1097"/>
      <c r="CZ7" s="1097"/>
      <c r="DA7" s="1098"/>
      <c r="DB7" s="1096">
        <v>1</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212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67</v>
      </c>
      <c r="R28" s="1051"/>
      <c r="S28" s="1051"/>
      <c r="T28" s="1051"/>
      <c r="U28" s="1051"/>
      <c r="V28" s="1051">
        <v>65</v>
      </c>
      <c r="W28" s="1051"/>
      <c r="X28" s="1051"/>
      <c r="Y28" s="1051"/>
      <c r="Z28" s="1051"/>
      <c r="AA28" s="1051">
        <v>2</v>
      </c>
      <c r="AB28" s="1051"/>
      <c r="AC28" s="1051"/>
      <c r="AD28" s="1051"/>
      <c r="AE28" s="1052"/>
      <c r="AF28" s="1053">
        <v>2</v>
      </c>
      <c r="AG28" s="1051"/>
      <c r="AH28" s="1051"/>
      <c r="AI28" s="1051"/>
      <c r="AJ28" s="1054"/>
      <c r="AK28" s="1042">
        <v>11</v>
      </c>
      <c r="AL28" s="1043"/>
      <c r="AM28" s="1043"/>
      <c r="AN28" s="1043"/>
      <c r="AO28" s="1043"/>
      <c r="AP28" s="1043">
        <v>22</v>
      </c>
      <c r="AQ28" s="1043"/>
      <c r="AR28" s="1043"/>
      <c r="AS28" s="1043"/>
      <c r="AT28" s="1043"/>
      <c r="AU28" s="1043">
        <v>22</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56</v>
      </c>
      <c r="R29" s="1039"/>
      <c r="S29" s="1039"/>
      <c r="T29" s="1039"/>
      <c r="U29" s="1039"/>
      <c r="V29" s="1039">
        <v>52</v>
      </c>
      <c r="W29" s="1039"/>
      <c r="X29" s="1039"/>
      <c r="Y29" s="1039"/>
      <c r="Z29" s="1039"/>
      <c r="AA29" s="1039">
        <v>4</v>
      </c>
      <c r="AB29" s="1039"/>
      <c r="AC29" s="1039"/>
      <c r="AD29" s="1039"/>
      <c r="AE29" s="1040"/>
      <c r="AF29" s="1035">
        <v>4</v>
      </c>
      <c r="AG29" s="1036"/>
      <c r="AH29" s="1036"/>
      <c r="AI29" s="1036"/>
      <c r="AJ29" s="1037"/>
      <c r="AK29" s="980">
        <v>3</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103</v>
      </c>
      <c r="R30" s="1039"/>
      <c r="S30" s="1039"/>
      <c r="T30" s="1039"/>
      <c r="U30" s="1039"/>
      <c r="V30" s="1039">
        <v>98</v>
      </c>
      <c r="W30" s="1039"/>
      <c r="X30" s="1039"/>
      <c r="Y30" s="1039"/>
      <c r="Z30" s="1039"/>
      <c r="AA30" s="1039">
        <v>5</v>
      </c>
      <c r="AB30" s="1039"/>
      <c r="AC30" s="1039"/>
      <c r="AD30" s="1039"/>
      <c r="AE30" s="1040"/>
      <c r="AF30" s="1035">
        <v>5</v>
      </c>
      <c r="AG30" s="1036"/>
      <c r="AH30" s="1036"/>
      <c r="AI30" s="1036"/>
      <c r="AJ30" s="1037"/>
      <c r="AK30" s="980">
        <v>15</v>
      </c>
      <c r="AL30" s="971"/>
      <c r="AM30" s="971"/>
      <c r="AN30" s="971"/>
      <c r="AO30" s="971"/>
      <c r="AP30" s="971" t="s">
        <v>544</v>
      </c>
      <c r="AQ30" s="971"/>
      <c r="AR30" s="971"/>
      <c r="AS30" s="971"/>
      <c r="AT30" s="971"/>
      <c r="AU30" s="971" t="s">
        <v>544</v>
      </c>
      <c r="AV30" s="971"/>
      <c r="AW30" s="971"/>
      <c r="AX30" s="971"/>
      <c r="AY30" s="971"/>
      <c r="AZ30" s="1041" t="s">
        <v>544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18</v>
      </c>
      <c r="R31" s="1039"/>
      <c r="S31" s="1039"/>
      <c r="T31" s="1039"/>
      <c r="U31" s="1039"/>
      <c r="V31" s="1039">
        <v>18</v>
      </c>
      <c r="W31" s="1039"/>
      <c r="X31" s="1039"/>
      <c r="Y31" s="1039"/>
      <c r="Z31" s="1039"/>
      <c r="AA31" s="1039">
        <v>0</v>
      </c>
      <c r="AB31" s="1039"/>
      <c r="AC31" s="1039"/>
      <c r="AD31" s="1039"/>
      <c r="AE31" s="1040"/>
      <c r="AF31" s="1035">
        <v>0</v>
      </c>
      <c r="AG31" s="1036"/>
      <c r="AH31" s="1036"/>
      <c r="AI31" s="1036"/>
      <c r="AJ31" s="1037"/>
      <c r="AK31" s="980">
        <v>9</v>
      </c>
      <c r="AL31" s="971"/>
      <c r="AM31" s="971"/>
      <c r="AN31" s="971"/>
      <c r="AO31" s="971"/>
      <c r="AP31" s="971" t="s">
        <v>544</v>
      </c>
      <c r="AQ31" s="971"/>
      <c r="AR31" s="971"/>
      <c r="AS31" s="971"/>
      <c r="AT31" s="971"/>
      <c r="AU31" s="971" t="s">
        <v>544</v>
      </c>
      <c r="AV31" s="971"/>
      <c r="AW31" s="971"/>
      <c r="AX31" s="971"/>
      <c r="AY31" s="971"/>
      <c r="AZ31" s="1041" t="s">
        <v>544</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15</v>
      </c>
      <c r="R32" s="1039"/>
      <c r="S32" s="1039"/>
      <c r="T32" s="1039"/>
      <c r="U32" s="1039"/>
      <c r="V32" s="1039">
        <v>1</v>
      </c>
      <c r="W32" s="1039"/>
      <c r="X32" s="1039"/>
      <c r="Y32" s="1039"/>
      <c r="Z32" s="1039"/>
      <c r="AA32" s="1039">
        <v>14</v>
      </c>
      <c r="AB32" s="1039"/>
      <c r="AC32" s="1039"/>
      <c r="AD32" s="1039"/>
      <c r="AE32" s="1040"/>
      <c r="AF32" s="1035">
        <v>14</v>
      </c>
      <c r="AG32" s="1036"/>
      <c r="AH32" s="1036"/>
      <c r="AI32" s="1036"/>
      <c r="AJ32" s="1037"/>
      <c r="AK32" s="980">
        <v>16</v>
      </c>
      <c r="AL32" s="971"/>
      <c r="AM32" s="971"/>
      <c r="AN32" s="971"/>
      <c r="AO32" s="971"/>
      <c r="AP32" s="971">
        <v>199</v>
      </c>
      <c r="AQ32" s="971"/>
      <c r="AR32" s="971"/>
      <c r="AS32" s="971"/>
      <c r="AT32" s="971"/>
      <c r="AU32" s="971">
        <v>199</v>
      </c>
      <c r="AV32" s="971"/>
      <c r="AW32" s="971"/>
      <c r="AX32" s="971"/>
      <c r="AY32" s="971"/>
      <c r="AZ32" s="1041" t="s">
        <v>544</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50</v>
      </c>
      <c r="AL68" s="982"/>
      <c r="AM68" s="982"/>
      <c r="AN68" s="982"/>
      <c r="AO68" s="982"/>
      <c r="AP68" s="982" t="s">
        <v>544</v>
      </c>
      <c r="AQ68" s="982"/>
      <c r="AR68" s="982"/>
      <c r="AS68" s="982"/>
      <c r="AT68" s="982"/>
      <c r="AU68" s="982" t="s">
        <v>544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133</v>
      </c>
      <c r="R69" s="971"/>
      <c r="S69" s="971"/>
      <c r="T69" s="971"/>
      <c r="U69" s="971"/>
      <c r="V69" s="971">
        <v>116</v>
      </c>
      <c r="W69" s="971"/>
      <c r="X69" s="971"/>
      <c r="Y69" s="971"/>
      <c r="Z69" s="971"/>
      <c r="AA69" s="971">
        <v>17</v>
      </c>
      <c r="AB69" s="971"/>
      <c r="AC69" s="971"/>
      <c r="AD69" s="971"/>
      <c r="AE69" s="971"/>
      <c r="AF69" s="971">
        <v>17</v>
      </c>
      <c r="AG69" s="971"/>
      <c r="AH69" s="971"/>
      <c r="AI69" s="971"/>
      <c r="AJ69" s="971"/>
      <c r="AK69" s="981" t="s">
        <v>544</v>
      </c>
      <c r="AL69" s="979"/>
      <c r="AM69" s="979"/>
      <c r="AN69" s="979"/>
      <c r="AO69" s="980"/>
      <c r="AP69" s="981" t="s">
        <v>544</v>
      </c>
      <c r="AQ69" s="979"/>
      <c r="AR69" s="979"/>
      <c r="AS69" s="979"/>
      <c r="AT69" s="980"/>
      <c r="AU69" s="981" t="s">
        <v>544</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276</v>
      </c>
      <c r="R70" s="971"/>
      <c r="S70" s="971"/>
      <c r="T70" s="971"/>
      <c r="U70" s="971"/>
      <c r="V70" s="971">
        <v>223</v>
      </c>
      <c r="W70" s="971"/>
      <c r="X70" s="971"/>
      <c r="Y70" s="971"/>
      <c r="Z70" s="971"/>
      <c r="AA70" s="971">
        <v>53</v>
      </c>
      <c r="AB70" s="971"/>
      <c r="AC70" s="971"/>
      <c r="AD70" s="971"/>
      <c r="AE70" s="971"/>
      <c r="AF70" s="971">
        <v>53</v>
      </c>
      <c r="AG70" s="971"/>
      <c r="AH70" s="971"/>
      <c r="AI70" s="971"/>
      <c r="AJ70" s="971"/>
      <c r="AK70" s="971">
        <v>127</v>
      </c>
      <c r="AL70" s="971"/>
      <c r="AM70" s="971"/>
      <c r="AN70" s="971"/>
      <c r="AO70" s="971"/>
      <c r="AP70" s="981" t="s">
        <v>544</v>
      </c>
      <c r="AQ70" s="979"/>
      <c r="AR70" s="979"/>
      <c r="AS70" s="979"/>
      <c r="AT70" s="980"/>
      <c r="AU70" s="971" t="s">
        <v>544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11124</v>
      </c>
      <c r="R71" s="971"/>
      <c r="S71" s="971"/>
      <c r="T71" s="971"/>
      <c r="U71" s="971"/>
      <c r="V71" s="971">
        <v>11109</v>
      </c>
      <c r="W71" s="971"/>
      <c r="X71" s="971"/>
      <c r="Y71" s="971"/>
      <c r="Z71" s="971"/>
      <c r="AA71" s="971">
        <v>15</v>
      </c>
      <c r="AB71" s="971"/>
      <c r="AC71" s="971"/>
      <c r="AD71" s="971"/>
      <c r="AE71" s="971"/>
      <c r="AF71" s="971">
        <v>2736</v>
      </c>
      <c r="AG71" s="971"/>
      <c r="AH71" s="971"/>
      <c r="AI71" s="971"/>
      <c r="AJ71" s="971"/>
      <c r="AK71" s="971">
        <v>816</v>
      </c>
      <c r="AL71" s="971"/>
      <c r="AM71" s="971"/>
      <c r="AN71" s="971"/>
      <c r="AO71" s="971"/>
      <c r="AP71" s="981">
        <v>4295</v>
      </c>
      <c r="AQ71" s="979"/>
      <c r="AR71" s="979"/>
      <c r="AS71" s="979"/>
      <c r="AT71" s="980"/>
      <c r="AU71" s="981">
        <v>92</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549</v>
      </c>
      <c r="C72" s="975"/>
      <c r="D72" s="975"/>
      <c r="E72" s="975"/>
      <c r="F72" s="975"/>
      <c r="G72" s="975"/>
      <c r="H72" s="975"/>
      <c r="I72" s="975"/>
      <c r="J72" s="975"/>
      <c r="K72" s="975"/>
      <c r="L72" s="975"/>
      <c r="M72" s="975"/>
      <c r="N72" s="975"/>
      <c r="O72" s="975"/>
      <c r="P72" s="976"/>
      <c r="Q72" s="977">
        <v>15213</v>
      </c>
      <c r="R72" s="971"/>
      <c r="S72" s="971"/>
      <c r="T72" s="971"/>
      <c r="U72" s="971"/>
      <c r="V72" s="971">
        <v>15015</v>
      </c>
      <c r="W72" s="971"/>
      <c r="X72" s="971"/>
      <c r="Y72" s="971"/>
      <c r="Z72" s="971"/>
      <c r="AA72" s="971">
        <v>198</v>
      </c>
      <c r="AB72" s="971"/>
      <c r="AC72" s="971"/>
      <c r="AD72" s="971"/>
      <c r="AE72" s="971"/>
      <c r="AF72" s="971">
        <v>198</v>
      </c>
      <c r="AG72" s="971"/>
      <c r="AH72" s="971"/>
      <c r="AI72" s="971"/>
      <c r="AJ72" s="971"/>
      <c r="AK72" s="971">
        <v>470</v>
      </c>
      <c r="AL72" s="971"/>
      <c r="AM72" s="971"/>
      <c r="AN72" s="971"/>
      <c r="AO72" s="971"/>
      <c r="AP72" s="981">
        <v>4568</v>
      </c>
      <c r="AQ72" s="979"/>
      <c r="AR72" s="979"/>
      <c r="AS72" s="979"/>
      <c r="AT72" s="980"/>
      <c r="AU72" s="981">
        <v>19</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186</v>
      </c>
      <c r="R73" s="971"/>
      <c r="S73" s="971"/>
      <c r="T73" s="971"/>
      <c r="U73" s="971"/>
      <c r="V73" s="971">
        <v>176</v>
      </c>
      <c r="W73" s="971"/>
      <c r="X73" s="971"/>
      <c r="Y73" s="971"/>
      <c r="Z73" s="971"/>
      <c r="AA73" s="971">
        <v>10</v>
      </c>
      <c r="AB73" s="971"/>
      <c r="AC73" s="971"/>
      <c r="AD73" s="971"/>
      <c r="AE73" s="971"/>
      <c r="AF73" s="971">
        <v>10</v>
      </c>
      <c r="AG73" s="971"/>
      <c r="AH73" s="971"/>
      <c r="AI73" s="971"/>
      <c r="AJ73" s="971"/>
      <c r="AK73" s="971">
        <v>87</v>
      </c>
      <c r="AL73" s="971"/>
      <c r="AM73" s="971"/>
      <c r="AN73" s="971"/>
      <c r="AO73" s="971"/>
      <c r="AP73" s="981" t="s">
        <v>544</v>
      </c>
      <c r="AQ73" s="979"/>
      <c r="AR73" s="979"/>
      <c r="AS73" s="979"/>
      <c r="AT73" s="980"/>
      <c r="AU73" s="981" t="s">
        <v>544</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3033</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v>6</v>
      </c>
      <c r="CX102" s="953"/>
      <c r="CY102" s="953"/>
      <c r="CZ102" s="953"/>
      <c r="DA102" s="954"/>
      <c r="DB102" s="952">
        <v>1</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175581</v>
      </c>
      <c r="AB110" s="889"/>
      <c r="AC110" s="889"/>
      <c r="AD110" s="889"/>
      <c r="AE110" s="890"/>
      <c r="AF110" s="891">
        <v>198770</v>
      </c>
      <c r="AG110" s="889"/>
      <c r="AH110" s="889"/>
      <c r="AI110" s="889"/>
      <c r="AJ110" s="890"/>
      <c r="AK110" s="891">
        <v>204313</v>
      </c>
      <c r="AL110" s="889"/>
      <c r="AM110" s="889"/>
      <c r="AN110" s="889"/>
      <c r="AO110" s="890"/>
      <c r="AP110" s="892">
        <v>23</v>
      </c>
      <c r="AQ110" s="893"/>
      <c r="AR110" s="893"/>
      <c r="AS110" s="893"/>
      <c r="AT110" s="894"/>
      <c r="AU110" s="930" t="s">
        <v>70</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2113233</v>
      </c>
      <c r="BR110" s="842"/>
      <c r="BS110" s="842"/>
      <c r="BT110" s="842"/>
      <c r="BU110" s="842"/>
      <c r="BV110" s="842">
        <v>2307942</v>
      </c>
      <c r="BW110" s="842"/>
      <c r="BX110" s="842"/>
      <c r="BY110" s="842"/>
      <c r="BZ110" s="842"/>
      <c r="CA110" s="842">
        <v>2341841</v>
      </c>
      <c r="CB110" s="842"/>
      <c r="CC110" s="842"/>
      <c r="CD110" s="842"/>
      <c r="CE110" s="842"/>
      <c r="CF110" s="866">
        <v>263.5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123</v>
      </c>
      <c r="BR111" s="817"/>
      <c r="BS111" s="817"/>
      <c r="BT111" s="817"/>
      <c r="BU111" s="817"/>
      <c r="BV111" s="817" t="s">
        <v>123</v>
      </c>
      <c r="BW111" s="817"/>
      <c r="BX111" s="817"/>
      <c r="BY111" s="817"/>
      <c r="BZ111" s="817"/>
      <c r="CA111" s="817" t="s">
        <v>123</v>
      </c>
      <c r="CB111" s="817"/>
      <c r="CC111" s="817"/>
      <c r="CD111" s="817"/>
      <c r="CE111" s="817"/>
      <c r="CF111" s="875" t="s">
        <v>123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60177</v>
      </c>
      <c r="BR112" s="817"/>
      <c r="BS112" s="817"/>
      <c r="BT112" s="817"/>
      <c r="BU112" s="817"/>
      <c r="BV112" s="817">
        <v>91919</v>
      </c>
      <c r="BW112" s="817"/>
      <c r="BX112" s="817"/>
      <c r="BY112" s="817"/>
      <c r="BZ112" s="817"/>
      <c r="CA112" s="817">
        <v>139111</v>
      </c>
      <c r="CB112" s="817"/>
      <c r="CC112" s="817"/>
      <c r="CD112" s="817"/>
      <c r="CE112" s="817"/>
      <c r="CF112" s="875">
        <v>15.7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7111</v>
      </c>
      <c r="AB113" s="919"/>
      <c r="AC113" s="919"/>
      <c r="AD113" s="919"/>
      <c r="AE113" s="920"/>
      <c r="AF113" s="921">
        <v>7376</v>
      </c>
      <c r="AG113" s="919"/>
      <c r="AH113" s="919"/>
      <c r="AI113" s="919"/>
      <c r="AJ113" s="920"/>
      <c r="AK113" s="921">
        <v>5572</v>
      </c>
      <c r="AL113" s="919"/>
      <c r="AM113" s="919"/>
      <c r="AN113" s="919"/>
      <c r="AO113" s="920"/>
      <c r="AP113" s="922">
        <v>0.6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111167</v>
      </c>
      <c r="BR113" s="817"/>
      <c r="BS113" s="817"/>
      <c r="BT113" s="817"/>
      <c r="BU113" s="817"/>
      <c r="BV113" s="817">
        <v>104789</v>
      </c>
      <c r="BW113" s="817"/>
      <c r="BX113" s="817"/>
      <c r="BY113" s="817"/>
      <c r="BZ113" s="817"/>
      <c r="CA113" s="817">
        <v>111449</v>
      </c>
      <c r="CB113" s="817"/>
      <c r="CC113" s="817"/>
      <c r="CD113" s="817"/>
      <c r="CE113" s="817"/>
      <c r="CF113" s="875">
        <v>12.5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9645</v>
      </c>
      <c r="AB114" s="780"/>
      <c r="AC114" s="780"/>
      <c r="AD114" s="780"/>
      <c r="AE114" s="781"/>
      <c r="AF114" s="782">
        <v>10327</v>
      </c>
      <c r="AG114" s="780"/>
      <c r="AH114" s="780"/>
      <c r="AI114" s="780"/>
      <c r="AJ114" s="781"/>
      <c r="AK114" s="782">
        <v>12746</v>
      </c>
      <c r="AL114" s="780"/>
      <c r="AM114" s="780"/>
      <c r="AN114" s="780"/>
      <c r="AO114" s="781"/>
      <c r="AP114" s="824">
        <v>1.4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261485</v>
      </c>
      <c r="BR114" s="817"/>
      <c r="BS114" s="817"/>
      <c r="BT114" s="817"/>
      <c r="BU114" s="817"/>
      <c r="BV114" s="817">
        <v>253646</v>
      </c>
      <c r="BW114" s="817"/>
      <c r="BX114" s="817"/>
      <c r="BY114" s="817"/>
      <c r="BZ114" s="817"/>
      <c r="CA114" s="817">
        <v>237163</v>
      </c>
      <c r="CB114" s="817"/>
      <c r="CC114" s="817"/>
      <c r="CD114" s="817"/>
      <c r="CE114" s="817"/>
      <c r="CF114" s="875">
        <v>26.7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123</v>
      </c>
      <c r="AB115" s="919"/>
      <c r="AC115" s="919"/>
      <c r="AD115" s="919"/>
      <c r="AE115" s="920"/>
      <c r="AF115" s="921" t="s">
        <v>123</v>
      </c>
      <c r="AG115" s="919"/>
      <c r="AH115" s="919"/>
      <c r="AI115" s="919"/>
      <c r="AJ115" s="920"/>
      <c r="AK115" s="921" t="s">
        <v>123</v>
      </c>
      <c r="AL115" s="919"/>
      <c r="AM115" s="919"/>
      <c r="AN115" s="919"/>
      <c r="AO115" s="920"/>
      <c r="AP115" s="922" t="s">
        <v>123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123</v>
      </c>
      <c r="BR115" s="817"/>
      <c r="BS115" s="817"/>
      <c r="BT115" s="817"/>
      <c r="BU115" s="817"/>
      <c r="BV115" s="817" t="s">
        <v>123</v>
      </c>
      <c r="BW115" s="817"/>
      <c r="BX115" s="817"/>
      <c r="BY115" s="817"/>
      <c r="BZ115" s="817"/>
      <c r="CA115" s="817" t="s">
        <v>123</v>
      </c>
      <c r="CB115" s="817"/>
      <c r="CC115" s="817"/>
      <c r="CD115" s="817"/>
      <c r="CE115" s="817"/>
      <c r="CF115" s="875" t="s">
        <v>123</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104</v>
      </c>
      <c r="AB116" s="780"/>
      <c r="AC116" s="780"/>
      <c r="AD116" s="780"/>
      <c r="AE116" s="781"/>
      <c r="AF116" s="782">
        <v>382</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192441</v>
      </c>
      <c r="AB117" s="903"/>
      <c r="AC117" s="903"/>
      <c r="AD117" s="903"/>
      <c r="AE117" s="904"/>
      <c r="AF117" s="905">
        <v>216855</v>
      </c>
      <c r="AG117" s="903"/>
      <c r="AH117" s="903"/>
      <c r="AI117" s="903"/>
      <c r="AJ117" s="904"/>
      <c r="AK117" s="905">
        <v>222631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2546062</v>
      </c>
      <c r="BR119" s="845"/>
      <c r="BS119" s="845"/>
      <c r="BT119" s="845"/>
      <c r="BU119" s="845"/>
      <c r="BV119" s="845">
        <v>2758296</v>
      </c>
      <c r="BW119" s="845"/>
      <c r="BX119" s="845"/>
      <c r="BY119" s="845"/>
      <c r="BZ119" s="845"/>
      <c r="CA119" s="845">
        <v>2829564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2082476</v>
      </c>
      <c r="BR120" s="842"/>
      <c r="BS120" s="842"/>
      <c r="BT120" s="842"/>
      <c r="BU120" s="842"/>
      <c r="BV120" s="842">
        <v>2153161</v>
      </c>
      <c r="BW120" s="842"/>
      <c r="BX120" s="842"/>
      <c r="BY120" s="842"/>
      <c r="BZ120" s="842"/>
      <c r="CA120" s="842">
        <v>2165179</v>
      </c>
      <c r="CB120" s="842"/>
      <c r="CC120" s="842"/>
      <c r="CD120" s="842"/>
      <c r="CE120" s="842"/>
      <c r="CF120" s="866">
        <v>243.6</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123</v>
      </c>
      <c r="DH120" s="842"/>
      <c r="DI120" s="842"/>
      <c r="DJ120" s="842"/>
      <c r="DK120" s="842"/>
      <c r="DL120" s="842" t="s">
        <v>123</v>
      </c>
      <c r="DM120" s="842"/>
      <c r="DN120" s="842"/>
      <c r="DO120" s="842"/>
      <c r="DP120" s="842"/>
      <c r="DQ120" s="842">
        <v>133532</v>
      </c>
      <c r="DR120" s="842"/>
      <c r="DS120" s="842"/>
      <c r="DT120" s="842"/>
      <c r="DU120" s="842"/>
      <c r="DV120" s="843">
        <v>15</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39905</v>
      </c>
      <c r="BR121" s="817"/>
      <c r="BS121" s="817"/>
      <c r="BT121" s="817"/>
      <c r="BU121" s="817"/>
      <c r="BV121" s="817">
        <v>45911</v>
      </c>
      <c r="BW121" s="817"/>
      <c r="BX121" s="817"/>
      <c r="BY121" s="817"/>
      <c r="BZ121" s="817"/>
      <c r="CA121" s="817">
        <v>50261</v>
      </c>
      <c r="CB121" s="817"/>
      <c r="CC121" s="817"/>
      <c r="CD121" s="817"/>
      <c r="CE121" s="817"/>
      <c r="CF121" s="875">
        <v>5.7</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v>2125</v>
      </c>
      <c r="DH121" s="817"/>
      <c r="DI121" s="817"/>
      <c r="DJ121" s="817"/>
      <c r="DK121" s="817"/>
      <c r="DL121" s="817" t="s">
        <v>123</v>
      </c>
      <c r="DM121" s="817"/>
      <c r="DN121" s="817"/>
      <c r="DO121" s="817"/>
      <c r="DP121" s="817"/>
      <c r="DQ121" s="817">
        <v>5579</v>
      </c>
      <c r="DR121" s="817"/>
      <c r="DS121" s="817"/>
      <c r="DT121" s="817"/>
      <c r="DU121" s="817"/>
      <c r="DV121" s="794">
        <v>0.6</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1700316</v>
      </c>
      <c r="BR122" s="845"/>
      <c r="BS122" s="845"/>
      <c r="BT122" s="845"/>
      <c r="BU122" s="845"/>
      <c r="BV122" s="845">
        <v>2039775</v>
      </c>
      <c r="BW122" s="845"/>
      <c r="BX122" s="845"/>
      <c r="BY122" s="845"/>
      <c r="BZ122" s="845"/>
      <c r="CA122" s="845">
        <v>1916064</v>
      </c>
      <c r="CB122" s="845"/>
      <c r="CC122" s="845"/>
      <c r="CD122" s="845"/>
      <c r="CE122" s="845"/>
      <c r="CF122" s="846">
        <v>215.6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123</v>
      </c>
      <c r="DH122" s="817"/>
      <c r="DI122" s="817"/>
      <c r="DJ122" s="817"/>
      <c r="DK122" s="817"/>
      <c r="DL122" s="817" t="s">
        <v>123</v>
      </c>
      <c r="DM122" s="817"/>
      <c r="DN122" s="817"/>
      <c r="DO122" s="817"/>
      <c r="DP122" s="817"/>
      <c r="DQ122" s="817" t="s">
        <v>123</v>
      </c>
      <c r="DR122" s="817"/>
      <c r="DS122" s="817"/>
      <c r="DT122" s="817"/>
      <c r="DU122" s="817"/>
      <c r="DV122" s="794" t="s">
        <v>123</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3822697</v>
      </c>
      <c r="BR123" s="833"/>
      <c r="BS123" s="833"/>
      <c r="BT123" s="833"/>
      <c r="BU123" s="833"/>
      <c r="BV123" s="833">
        <v>4238847</v>
      </c>
      <c r="BW123" s="833"/>
      <c r="BX123" s="833"/>
      <c r="BY123" s="833"/>
      <c r="BZ123" s="833"/>
      <c r="CA123" s="833">
        <v>4131504</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123</v>
      </c>
      <c r="DH123" s="780"/>
      <c r="DI123" s="780"/>
      <c r="DJ123" s="780"/>
      <c r="DK123" s="781"/>
      <c r="DL123" s="782" t="s">
        <v>123</v>
      </c>
      <c r="DM123" s="780"/>
      <c r="DN123" s="780"/>
      <c r="DO123" s="780"/>
      <c r="DP123" s="781"/>
      <c r="DQ123" s="782" t="s">
        <v>123</v>
      </c>
      <c r="DR123" s="780"/>
      <c r="DS123" s="780"/>
      <c r="DT123" s="780"/>
      <c r="DU123" s="781"/>
      <c r="DV123" s="824" t="s">
        <v>123</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123</v>
      </c>
      <c r="BR124" s="831"/>
      <c r="BS124" s="831"/>
      <c r="BT124" s="831"/>
      <c r="BU124" s="831"/>
      <c r="BV124" s="831" t="s">
        <v>123</v>
      </c>
      <c r="BW124" s="831"/>
      <c r="BX124" s="831"/>
      <c r="BY124" s="831"/>
      <c r="BZ124" s="831"/>
      <c r="CA124" s="831" t="s">
        <v>123</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58052</v>
      </c>
      <c r="DH124" s="764"/>
      <c r="DI124" s="764"/>
      <c r="DJ124" s="764"/>
      <c r="DK124" s="765"/>
      <c r="DL124" s="766">
        <v>91919</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123</v>
      </c>
      <c r="AB127" s="780"/>
      <c r="AC127" s="780"/>
      <c r="AD127" s="780"/>
      <c r="AE127" s="781"/>
      <c r="AF127" s="782" t="s">
        <v>123</v>
      </c>
      <c r="AG127" s="780"/>
      <c r="AH127" s="780"/>
      <c r="AI127" s="780"/>
      <c r="AJ127" s="781"/>
      <c r="AK127" s="782" t="s">
        <v>123</v>
      </c>
      <c r="AL127" s="780"/>
      <c r="AM127" s="780"/>
      <c r="AN127" s="780"/>
      <c r="AO127" s="781"/>
      <c r="AP127" s="824" t="s">
        <v>123</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4100</v>
      </c>
      <c r="AB128" s="801"/>
      <c r="AC128" s="801"/>
      <c r="AD128" s="801"/>
      <c r="AE128" s="802"/>
      <c r="AF128" s="803">
        <v>3576</v>
      </c>
      <c r="AG128" s="801"/>
      <c r="AH128" s="801"/>
      <c r="AI128" s="801"/>
      <c r="AJ128" s="802"/>
      <c r="AK128" s="803">
        <v>6008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123</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123</v>
      </c>
      <c r="DH128" s="791"/>
      <c r="DI128" s="791"/>
      <c r="DJ128" s="791"/>
      <c r="DK128" s="791"/>
      <c r="DL128" s="791" t="s">
        <v>123</v>
      </c>
      <c r="DM128" s="791"/>
      <c r="DN128" s="791"/>
      <c r="DO128" s="791"/>
      <c r="DP128" s="791"/>
      <c r="DQ128" s="791" t="s">
        <v>123</v>
      </c>
      <c r="DR128" s="791"/>
      <c r="DS128" s="791"/>
      <c r="DT128" s="791"/>
      <c r="DU128" s="791"/>
      <c r="DV128" s="792" t="s">
        <v>123</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1026105</v>
      </c>
      <c r="AB129" s="780"/>
      <c r="AC129" s="780"/>
      <c r="AD129" s="780"/>
      <c r="AE129" s="781"/>
      <c r="AF129" s="782">
        <v>1014591</v>
      </c>
      <c r="AG129" s="780"/>
      <c r="AH129" s="780"/>
      <c r="AI129" s="780"/>
      <c r="AJ129" s="781"/>
      <c r="AK129" s="782">
        <v>1042695</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152496</v>
      </c>
      <c r="AB130" s="780"/>
      <c r="AC130" s="780"/>
      <c r="AD130" s="780"/>
      <c r="AE130" s="781"/>
      <c r="AF130" s="782">
        <v>151312</v>
      </c>
      <c r="AG130" s="780"/>
      <c r="AH130" s="780"/>
      <c r="AI130" s="780"/>
      <c r="AJ130" s="781"/>
      <c r="AK130" s="782">
        <v>154001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873609</v>
      </c>
      <c r="AB131" s="764"/>
      <c r="AC131" s="764"/>
      <c r="AD131" s="764"/>
      <c r="AE131" s="765"/>
      <c r="AF131" s="766">
        <v>863279</v>
      </c>
      <c r="AG131" s="764"/>
      <c r="AH131" s="764"/>
      <c r="AI131" s="764"/>
      <c r="AJ131" s="765"/>
      <c r="AK131" s="766">
        <v>888694</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4.1030941759999999</v>
      </c>
      <c r="AB132" s="745"/>
      <c r="AC132" s="745"/>
      <c r="AD132" s="745"/>
      <c r="AE132" s="746"/>
      <c r="AF132" s="747">
        <v>7.1780965370000001</v>
      </c>
      <c r="AG132" s="745"/>
      <c r="AH132" s="745"/>
      <c r="AI132" s="745"/>
      <c r="AJ132" s="746"/>
      <c r="AK132" s="747">
        <v>7.0465199490000003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3.9</v>
      </c>
      <c r="AB133" s="724"/>
      <c r="AC133" s="724"/>
      <c r="AD133" s="724"/>
      <c r="AE133" s="725"/>
      <c r="AF133" s="723">
        <v>4.9000000000000004</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RoVNWA53GloFi09FrWqhA3WX+pROeL5ykn+MUeFTU9o4fbk5dn4iRQrf8TgVF7obpc8q+6qjMkFui/76OFAgQ==" saltValue="B/S/g7RsYcnV8L78VKhx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MjPRwWOsLSuyg2Di1I5QTHwUzI+QMoTHqi07S4SUgQsGkzUpt6d6WD4IhgWNZfxg/7S/AG3jMy+BaIQ0+jpaA==" saltValue="Cy8Ujn8WEI4dp2IHqceK6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t74Hvyad36w/USye5bXcz8CiUg2VBOAy/qi38JCtgUzLJUD6utlVcUWO3uFQi3x9ocgOmt7RQV5494CZREUTQ==" saltValue="CusZEFMTovUjKPJOIZavnA=="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426622</v>
      </c>
      <c r="AP9" s="269">
        <v>1013354</v>
      </c>
      <c r="AQ9" s="270">
        <v>289558</v>
      </c>
      <c r="AR9" s="271">
        <v>250</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63133</v>
      </c>
      <c r="AP10" s="272">
        <v>149960</v>
      </c>
      <c r="AQ10" s="273">
        <v>31838</v>
      </c>
      <c r="AR10" s="274">
        <v>371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3655</v>
      </c>
      <c r="AP11" s="272">
        <v>8682</v>
      </c>
      <c r="AQ11" s="273">
        <v>5309</v>
      </c>
      <c r="AR11" s="274">
        <v>63.5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12664</v>
      </c>
      <c r="AP13" s="272">
        <v>30081</v>
      </c>
      <c r="AQ13" s="273">
        <v>8195</v>
      </c>
      <c r="AR13" s="274">
        <v>267.10000000000002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10571</v>
      </c>
      <c r="AP14" s="272">
        <v>25109</v>
      </c>
      <c r="AQ14" s="273">
        <v>5752</v>
      </c>
      <c r="AR14" s="274">
        <v>336.5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-31226</v>
      </c>
      <c r="AP15" s="272">
        <v>-74171</v>
      </c>
      <c r="AQ15" s="273">
        <v>-17150</v>
      </c>
      <c r="AR15" s="274">
        <v>332.5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485419</v>
      </c>
      <c r="AP16" s="272">
        <v>1153014</v>
      </c>
      <c r="AQ16" s="273">
        <v>323504</v>
      </c>
      <c r="AR16" s="274">
        <v>256.39999999999998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87.89</v>
      </c>
      <c r="AP21" s="286">
        <v>26.26</v>
      </c>
      <c r="AQ21" s="287">
        <v>61.63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91.5</v>
      </c>
      <c r="AP22" s="291">
        <v>94.5</v>
      </c>
      <c r="AQ22" s="292">
        <v>-3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204313</v>
      </c>
      <c r="AP32" s="300">
        <v>485304</v>
      </c>
      <c r="AQ32" s="301">
        <v>167749</v>
      </c>
      <c r="AR32" s="302">
        <v>189.3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5572</v>
      </c>
      <c r="AP35" s="300">
        <v>13235</v>
      </c>
      <c r="AQ35" s="301">
        <v>32778</v>
      </c>
      <c r="AR35" s="302">
        <v>-59.6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12746</v>
      </c>
      <c r="AP36" s="300">
        <v>30276</v>
      </c>
      <c r="AQ36" s="301">
        <v>4535</v>
      </c>
      <c r="AR36" s="302">
        <v>567.6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1146</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37</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-6008</v>
      </c>
      <c r="AP39" s="300">
        <v>-14271</v>
      </c>
      <c r="AQ39" s="301">
        <v>-7395</v>
      </c>
      <c r="AR39" s="302">
        <v>93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-154001</v>
      </c>
      <c r="AP40" s="300">
        <v>-365798</v>
      </c>
      <c r="AQ40" s="301">
        <v>-144519</v>
      </c>
      <c r="AR40" s="302">
        <v>153.1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62622</v>
      </c>
      <c r="AP41" s="300">
        <v>148746</v>
      </c>
      <c r="AQ41" s="301">
        <v>54333</v>
      </c>
      <c r="AR41" s="302">
        <v>173.8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519364</v>
      </c>
      <c r="AN51" s="322">
        <v>1084267</v>
      </c>
      <c r="AO51" s="323">
        <v>-33.299999999999997</v>
      </c>
      <c r="AP51" s="324">
        <v>332350</v>
      </c>
      <c r="AQ51" s="325">
        <v>4.9000000000000004</v>
      </c>
      <c r="AR51" s="326">
        <v>-38.200000000000003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352322</v>
      </c>
      <c r="AN52" s="330">
        <v>735537</v>
      </c>
      <c r="AO52" s="331">
        <v>108.8</v>
      </c>
      <c r="AP52" s="332">
        <v>200453</v>
      </c>
      <c r="AQ52" s="333">
        <v>0.7</v>
      </c>
      <c r="AR52" s="334">
        <v>108.1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241469</v>
      </c>
      <c r="AN53" s="322">
        <v>511587</v>
      </c>
      <c r="AO53" s="323">
        <v>-52.8</v>
      </c>
      <c r="AP53" s="324">
        <v>362690</v>
      </c>
      <c r="AQ53" s="325">
        <v>9.1</v>
      </c>
      <c r="AR53" s="326">
        <v>-61.9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104677</v>
      </c>
      <c r="AN54" s="330">
        <v>221773</v>
      </c>
      <c r="AO54" s="331">
        <v>-69.8</v>
      </c>
      <c r="AP54" s="332">
        <v>172580</v>
      </c>
      <c r="AQ54" s="333">
        <v>-13.9</v>
      </c>
      <c r="AR54" s="334">
        <v>-55.9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550162</v>
      </c>
      <c r="AN55" s="322">
        <v>1211811</v>
      </c>
      <c r="AO55" s="323">
        <v>136.9</v>
      </c>
      <c r="AP55" s="324">
        <v>296093</v>
      </c>
      <c r="AQ55" s="325">
        <v>-18.399999999999999</v>
      </c>
      <c r="AR55" s="326">
        <v>155.30000000000001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325522</v>
      </c>
      <c r="AN56" s="330">
        <v>717009</v>
      </c>
      <c r="AO56" s="331">
        <v>223.3</v>
      </c>
      <c r="AP56" s="332">
        <v>140545</v>
      </c>
      <c r="AQ56" s="333">
        <v>-18.600000000000001</v>
      </c>
      <c r="AR56" s="334">
        <v>241.9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468155</v>
      </c>
      <c r="AN57" s="322">
        <v>1063989</v>
      </c>
      <c r="AO57" s="323">
        <v>-12.2</v>
      </c>
      <c r="AP57" s="324">
        <v>308655</v>
      </c>
      <c r="AQ57" s="325">
        <v>4.2</v>
      </c>
      <c r="AR57" s="326">
        <v>-16.399999999999999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326665</v>
      </c>
      <c r="AN58" s="330">
        <v>742420</v>
      </c>
      <c r="AO58" s="331">
        <v>3.5</v>
      </c>
      <c r="AP58" s="332">
        <v>169887</v>
      </c>
      <c r="AQ58" s="333">
        <v>20.9</v>
      </c>
      <c r="AR58" s="334">
        <v>-17.399999999999999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326533</v>
      </c>
      <c r="AN59" s="322">
        <v>775613</v>
      </c>
      <c r="AO59" s="323">
        <v>-27.1</v>
      </c>
      <c r="AP59" s="324">
        <v>325476</v>
      </c>
      <c r="AQ59" s="325">
        <v>5.4</v>
      </c>
      <c r="AR59" s="326">
        <v>-32.5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228123</v>
      </c>
      <c r="AN60" s="330">
        <v>541860</v>
      </c>
      <c r="AO60" s="331">
        <v>-27</v>
      </c>
      <c r="AP60" s="332">
        <v>190204</v>
      </c>
      <c r="AQ60" s="333">
        <v>12</v>
      </c>
      <c r="AR60" s="334">
        <v>-39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421137</v>
      </c>
      <c r="AN61" s="337">
        <v>929453</v>
      </c>
      <c r="AO61" s="338">
        <v>2.2999999999999998</v>
      </c>
      <c r="AP61" s="339">
        <v>325053</v>
      </c>
      <c r="AQ61" s="340">
        <v>1</v>
      </c>
      <c r="AR61" s="326">
        <v>1.3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267462</v>
      </c>
      <c r="AN62" s="330">
        <v>591720</v>
      </c>
      <c r="AO62" s="331">
        <v>47.8</v>
      </c>
      <c r="AP62" s="332">
        <v>174734</v>
      </c>
      <c r="AQ62" s="333">
        <v>0.2</v>
      </c>
      <c r="AR62" s="334">
        <v>47.6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Hj5IisqjPHaZ2ocvL59DYRBATp4FTYdg+NgdrSlHIy5gFQaox9G3ZVu1tkXz2jNScl2Uaimr/hd7t65i4VpMg==" saltValue="WVT1HTqpuXAM4+NLgBJk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85" zoomScaleNormal="85" zoomScaleSheetLayoutView="55" workbookViewId="0">
      <selection activeCell="B1" sqref="B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PzzbDsrlzwLyVlOREfTnR5dIAjAaCFkgkMmMgysgMuDKP7Gg3vs/WhLd5ppnjKUuMxOYKhBv5CJVIZ87b1dP3A==" saltValue="+PMkNJIMBcjRFB5xbwS2t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mVtLfq1IdwuMTl+BVTk3xa721/alJ+dMCf7yaXiXp9LB0/1pPHEXS+tqhgBpAtsnFWPDYSLbBGNe+XVL19IMaQ==" saltValue="08Ms84yPBPCoZbRGk9sv2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166.44</v>
      </c>
      <c r="G47" s="12">
        <v>155.91</v>
      </c>
      <c r="H47" s="12">
        <v>162.52000000000001</v>
      </c>
      <c r="I47" s="12">
        <v>168.55</v>
      </c>
      <c r="J47" s="13">
        <v>149.62</v>
      </c>
    </row>
    <row r="48" spans="2:10" ht="57.75" customHeight="1" x14ac:dyDescent="0.2">
      <c r="B48" s="14"/>
      <c r="C48" s="1141" t="s">
        <v>4</v>
      </c>
      <c r="D48" s="1141"/>
      <c r="E48" s="1142"/>
      <c r="F48" s="15">
        <v>29.05</v>
      </c>
      <c r="G48" s="16">
        <v>24.84</v>
      </c>
      <c r="H48" s="16">
        <v>27.75</v>
      </c>
      <c r="I48" s="16">
        <v>24.18</v>
      </c>
      <c r="J48" s="17">
        <v>20.329999999999998</v>
      </c>
    </row>
    <row r="49" spans="2:10" ht="57.75" customHeight="1" thickBot="1" x14ac:dyDescent="0.25">
      <c r="B49" s="18"/>
      <c r="C49" s="1143" t="s">
        <v>5</v>
      </c>
      <c r="D49" s="1143"/>
      <c r="E49" s="1144"/>
      <c r="F49" s="19">
        <v>2.41</v>
      </c>
      <c r="G49" s="20">
        <v>11.05</v>
      </c>
      <c r="H49" s="20">
        <v>5.3</v>
      </c>
      <c r="I49" s="20">
        <v>0.28999999999999998</v>
      </c>
      <c r="J49" s="21" t="s">
        <v>530</v>
      </c>
    </row>
    <row r="50" spans="2:10" ht="13.2" x14ac:dyDescent="0.2"/>
  </sheetData>
  <sheetProtection algorithmName="SHA-512" hashValue="QWnw38rhRzsyiijb9IOxkEB9VZHKALHNkuE+nifBEq1mr5J3jKsJh8IyzYaRh9brjURPQp2u2zXdqCFf4rD9Rg==" saltValue="E0LpFsGrxo2Sv130mCrKZ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lg202507user</cp:lastModifiedBy>
  <cp:lastPrinted>2026-03-12T05:35:48Z</cp:lastPrinted>
  <dcterms:created xsi:type="dcterms:W3CDTF">2026-02-26T10:02:27Z</dcterms:created>
  <dcterms:modified xsi:type="dcterms:W3CDTF">2026-03-12T05:37:38Z</dcterms:modified>
  <cp:category/>
</cp:coreProperties>
</file>